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05" windowWidth="16005" windowHeight="6855" activeTab="2"/>
  </bookViews>
  <sheets>
    <sheet name="95-99指標調查表" sheetId="1" r:id="rId1"/>
    <sheet name="100年單位績效表" sheetId="2" r:id="rId2"/>
    <sheet name="101年1-9月單位績效表" sheetId="3" r:id="rId3"/>
  </sheets>
  <definedNames>
    <definedName name="_xlnm.Print_Area" localSheetId="1">'100年單位績效表'!$A$1:$G$85</definedName>
    <definedName name="_xlnm.Print_Area" localSheetId="2">'101年1-9月單位績效表'!$A$1:$G$90</definedName>
    <definedName name="合約類型定義" localSheetId="2">#REF!</definedName>
    <definedName name="合約類型定義">#REF!</definedName>
    <definedName name="技術歸屬" localSheetId="2">#REF!</definedName>
    <definedName name="技術歸屬">#REF!</definedName>
    <definedName name="級別" localSheetId="2">#REF!</definedName>
    <definedName name="級別">#REF!</definedName>
    <definedName name="參照" localSheetId="2">#REF!</definedName>
    <definedName name="參照">#REF!</definedName>
    <definedName name="專利案件狀況" localSheetId="2">#REF!</definedName>
    <definedName name="專利案件狀況">#REF!</definedName>
    <definedName name="專利授權與否" localSheetId="2">#REF!</definedName>
    <definedName name="專利授權與否">#REF!</definedName>
    <definedName name="專書" localSheetId="2">#REF!</definedName>
    <definedName name="專書">#REF!</definedName>
    <definedName name="授權方式" localSheetId="2">#REF!</definedName>
    <definedName name="授權方式">#REF!</definedName>
    <definedName name="授權區域" localSheetId="2">#REF!</definedName>
    <definedName name="授權區域">#REF!</definedName>
    <definedName name="學門類別" localSheetId="2">#REF!:#REF!</definedName>
    <definedName name="學門類別">#REF!:#REF!</definedName>
    <definedName name="類別" localSheetId="2">#REF!</definedName>
    <definedName name="類別">#REF!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E45" authorId="0">
      <text>
        <r>
          <rPr>
            <b/>
            <sz val="10"/>
            <rFont val="細明體"/>
            <family val="3"/>
          </rPr>
          <t>外國學生 24人
交換生 46人
僑生 42人</t>
        </r>
      </text>
    </comment>
    <comment ref="E46" authorId="0">
      <text>
        <r>
          <rPr>
            <b/>
            <sz val="9"/>
            <rFont val="新細明體"/>
            <family val="1"/>
          </rPr>
          <t>自填53，重覆資料6筆不予採計</t>
        </r>
      </text>
    </comment>
    <comment ref="E49" authorId="0">
      <text>
        <r>
          <rPr>
            <b/>
            <sz val="10"/>
            <rFont val="Tahoma"/>
            <family val="2"/>
          </rPr>
          <t>作者:</t>
        </r>
        <r>
          <rPr>
            <sz val="10"/>
            <rFont val="Tahoma"/>
            <family val="2"/>
          </rPr>
          <t xml:space="preserve">
1</t>
        </r>
        <r>
          <rPr>
            <sz val="10"/>
            <rFont val="細明體"/>
            <family val="3"/>
          </rPr>
          <t>、跨領域永續發展國際碩士班學程</t>
        </r>
        <r>
          <rPr>
            <sz val="10"/>
            <rFont val="Tahoma"/>
            <family val="2"/>
          </rPr>
          <t>(MDP)</t>
        </r>
        <r>
          <rPr>
            <sz val="10"/>
            <rFont val="細明體"/>
            <family val="3"/>
          </rPr>
          <t>貢獻比率</t>
        </r>
        <r>
          <rPr>
            <sz val="10"/>
            <rFont val="Tahoma"/>
            <family val="2"/>
          </rPr>
          <t>0.2
2</t>
        </r>
        <r>
          <rPr>
            <sz val="10"/>
            <rFont val="細明體"/>
            <family val="3"/>
          </rPr>
          <t>、護理系碩士班</t>
        </r>
        <r>
          <rPr>
            <sz val="10"/>
            <rFont val="Tahoma"/>
            <family val="2"/>
          </rPr>
          <t>(</t>
        </r>
        <r>
          <rPr>
            <sz val="10"/>
            <rFont val="細明體"/>
            <family val="3"/>
          </rPr>
          <t>印尼</t>
        </r>
        <r>
          <rPr>
            <sz val="10"/>
            <rFont val="Tahoma"/>
            <family val="2"/>
          </rPr>
          <t>)</t>
        </r>
      </text>
    </comment>
    <comment ref="E50" authorId="0">
      <text>
        <r>
          <rPr>
            <b/>
            <sz val="10"/>
            <rFont val="細明體"/>
            <family val="3"/>
          </rPr>
          <t>作者:</t>
        </r>
        <r>
          <rPr>
            <sz val="10"/>
            <rFont val="細明體"/>
            <family val="3"/>
          </rPr>
          <t xml:space="preserve">
護理系碩士班</t>
        </r>
        <r>
          <rPr>
            <sz val="10"/>
            <rFont val="Tahoma"/>
            <family val="2"/>
          </rPr>
          <t>(</t>
        </r>
        <r>
          <rPr>
            <sz val="10"/>
            <rFont val="細明體"/>
            <family val="3"/>
          </rPr>
          <t>印尼</t>
        </r>
        <r>
          <rPr>
            <sz val="10"/>
            <rFont val="Tahoma"/>
            <family val="2"/>
          </rPr>
          <t>)</t>
        </r>
      </text>
    </comment>
    <comment ref="E51" authorId="0">
      <text>
        <r>
          <rPr>
            <b/>
            <sz val="10"/>
            <rFont val="細明體"/>
            <family val="3"/>
          </rPr>
          <t>作者:</t>
        </r>
        <r>
          <rPr>
            <sz val="10"/>
            <rFont val="細明體"/>
            <family val="3"/>
          </rPr>
          <t xml:space="preserve">
自填</t>
        </r>
        <r>
          <rPr>
            <sz val="10"/>
            <rFont val="Tahoma"/>
            <family val="2"/>
          </rPr>
          <t>199</t>
        </r>
        <r>
          <rPr>
            <sz val="10"/>
            <rFont val="細明體"/>
            <family val="3"/>
          </rPr>
          <t>，明細僅有</t>
        </r>
        <r>
          <rPr>
            <sz val="10"/>
            <rFont val="Tahoma"/>
            <family val="2"/>
          </rPr>
          <t>154</t>
        </r>
        <r>
          <rPr>
            <sz val="10"/>
            <rFont val="細明體"/>
            <family val="3"/>
          </rPr>
          <t>筆，故採計</t>
        </r>
        <r>
          <rPr>
            <sz val="10"/>
            <rFont val="Tahoma"/>
            <family val="2"/>
          </rPr>
          <t xml:space="preserve">154
</t>
        </r>
      </text>
    </comment>
    <comment ref="E52" authorId="0">
      <text>
        <r>
          <rPr>
            <b/>
            <sz val="10"/>
            <rFont val="細明體"/>
            <family val="3"/>
          </rPr>
          <t>作者:</t>
        </r>
        <r>
          <rPr>
            <sz val="10"/>
            <rFont val="細明體"/>
            <family val="3"/>
          </rPr>
          <t xml:space="preserve">
自填</t>
        </r>
        <r>
          <rPr>
            <sz val="10"/>
            <rFont val="Tahoma"/>
            <family val="2"/>
          </rPr>
          <t>12</t>
        </r>
        <r>
          <rPr>
            <sz val="10"/>
            <rFont val="細明體"/>
            <family val="3"/>
          </rPr>
          <t>，但明細僅</t>
        </r>
        <r>
          <rPr>
            <sz val="10"/>
            <rFont val="Tahoma"/>
            <family val="2"/>
          </rPr>
          <t>11</t>
        </r>
        <r>
          <rPr>
            <sz val="10"/>
            <rFont val="細明體"/>
            <family val="3"/>
          </rPr>
          <t>筆，其中</t>
        </r>
        <r>
          <rPr>
            <sz val="10"/>
            <rFont val="Tahoma"/>
            <family val="2"/>
          </rPr>
          <t>1</t>
        </r>
        <r>
          <rPr>
            <sz val="10"/>
            <rFont val="細明體"/>
            <family val="3"/>
          </rPr>
          <t>場與中心分攤比例佔</t>
        </r>
        <r>
          <rPr>
            <sz val="10"/>
            <rFont val="Tahoma"/>
            <family val="2"/>
          </rPr>
          <t>0.25</t>
        </r>
      </text>
    </comment>
    <comment ref="E54" authorId="0">
      <text>
        <r>
          <rPr>
            <b/>
            <sz val="10"/>
            <rFont val="細明體"/>
            <family val="3"/>
          </rPr>
          <t>調整與中心分攤貢獻比例者</t>
        </r>
      </text>
    </comment>
  </commentList>
</comments>
</file>

<file path=xl/sharedStrings.xml><?xml version="1.0" encoding="utf-8"?>
<sst xmlns="http://schemas.openxmlformats.org/spreadsheetml/2006/main" count="492" uniqueCount="337">
  <si>
    <t xml:space="preserve">單位：醫學院                 </t>
  </si>
  <si>
    <t>填表日期：     年     月     日</t>
  </si>
  <si>
    <t>績效指標</t>
  </si>
  <si>
    <t>至目前累計數</t>
  </si>
  <si>
    <t>需細目</t>
  </si>
  <si>
    <t>類別</t>
  </si>
  <si>
    <t>序</t>
  </si>
  <si>
    <t>KPI</t>
  </si>
  <si>
    <t>目標值</t>
  </si>
  <si>
    <t>實際執行數值</t>
  </si>
  <si>
    <t>達成百分比</t>
  </si>
  <si>
    <t>教學</t>
  </si>
  <si>
    <t>生師比</t>
  </si>
  <si>
    <t>教學</t>
  </si>
  <si>
    <t>弱勢學生數</t>
  </si>
  <si>
    <t>教學_S</t>
  </si>
  <si>
    <t>跨領域學程人數</t>
  </si>
  <si>
    <t>研究所開放核心課程供他院修讀之課程數</t>
  </si>
  <si>
    <t>大學部通過外語檢定人數</t>
  </si>
  <si>
    <t>教學助理培訓人數</t>
  </si>
  <si>
    <t>研究生參加英文能力短期密集班人數</t>
  </si>
  <si>
    <t>英文撰寫之碩博士學位論文數</t>
  </si>
  <si>
    <t>優質碩士論文獎勵數</t>
  </si>
  <si>
    <t>博士生融入教學之培訓人數</t>
  </si>
  <si>
    <t>年輕學者培育與扶持人員數</t>
  </si>
  <si>
    <t>教材同儕外審之課程教材數</t>
  </si>
  <si>
    <t>評鑑國際化之系所數</t>
  </si>
  <si>
    <t>參與國際志工之學生數</t>
  </si>
  <si>
    <t>參加國際知名企業實習之學生數</t>
  </si>
  <si>
    <t>專任教師投入通識課程比率</t>
  </si>
  <si>
    <t>教學</t>
  </si>
  <si>
    <t>通識教育生活實踐參與認證人次</t>
  </si>
  <si>
    <t>研究</t>
  </si>
  <si>
    <t>SCI論文數</t>
  </si>
  <si>
    <t>研究_1</t>
  </si>
  <si>
    <t>研究</t>
  </si>
  <si>
    <t>SSCI論文數</t>
  </si>
  <si>
    <t>研究_2</t>
  </si>
  <si>
    <t>A&amp;HCI論文</t>
  </si>
  <si>
    <t>研究_3</t>
  </si>
  <si>
    <t>Nature論文數</t>
  </si>
  <si>
    <t>研究_4</t>
  </si>
  <si>
    <t>Science論文數</t>
  </si>
  <si>
    <t>同上</t>
  </si>
  <si>
    <t>TSSCI論文數</t>
  </si>
  <si>
    <t>研究_6</t>
  </si>
  <si>
    <t>學術性專書著作數</t>
  </si>
  <si>
    <t>研究_7</t>
  </si>
  <si>
    <t>學術性專章著作數</t>
  </si>
  <si>
    <t>研究_8</t>
  </si>
  <si>
    <t xml:space="preserve">人文社會領域發表於SSCI外非中文期刊論文總數 </t>
  </si>
  <si>
    <t>研究_9</t>
  </si>
  <si>
    <t>近10年論文總引用次數</t>
  </si>
  <si>
    <t xml:space="preserve">近10年論文HiCi篇數 </t>
  </si>
  <si>
    <t xml:space="preserve">國際重要期刊編輯人次 </t>
  </si>
  <si>
    <t>研究_12</t>
  </si>
  <si>
    <t xml:space="preserve">國際重要學會會士人次 </t>
  </si>
  <si>
    <t>研究_13</t>
  </si>
  <si>
    <t>國內外院士人次</t>
  </si>
  <si>
    <t>研究_14_1,研究_14_2</t>
  </si>
  <si>
    <t>教育部國家講座</t>
  </si>
  <si>
    <t>教育部學術獎</t>
  </si>
  <si>
    <t>傑出人才獎座</t>
  </si>
  <si>
    <t>國科會傑出研究獎</t>
  </si>
  <si>
    <t>吳大猷紀念獎</t>
  </si>
  <si>
    <t>成大特聘講座</t>
  </si>
  <si>
    <t>成大講座教授</t>
  </si>
  <si>
    <t>研究</t>
  </si>
  <si>
    <t>成大特聘教授</t>
  </si>
  <si>
    <t>其它</t>
  </si>
  <si>
    <t>國際化</t>
  </si>
  <si>
    <t>外國學生數</t>
  </si>
  <si>
    <t>國際化_1</t>
  </si>
  <si>
    <t>赴外國研習生數</t>
  </si>
  <si>
    <t>國際化_2</t>
  </si>
  <si>
    <t>跨國雙學位簽約校</t>
  </si>
  <si>
    <t>國際化_3</t>
  </si>
  <si>
    <t>外語授課課程數</t>
  </si>
  <si>
    <t>全英語學程數</t>
  </si>
  <si>
    <t>國際化_5</t>
  </si>
  <si>
    <t>國際學位學程數</t>
  </si>
  <si>
    <t>國外學者來訪人次</t>
  </si>
  <si>
    <t>國際化_7</t>
  </si>
  <si>
    <t>重要國際會議主辦</t>
  </si>
  <si>
    <t>國際化_8</t>
  </si>
  <si>
    <t>參與重要學術組織運作之人次</t>
  </si>
  <si>
    <t>國際化_9</t>
  </si>
  <si>
    <t>簽約且含有計畫經費之國際合作數</t>
  </si>
  <si>
    <t>國際化_10</t>
  </si>
  <si>
    <t>產學</t>
  </si>
  <si>
    <t>國科會計畫數</t>
  </si>
  <si>
    <t>國科會計畫金額(千元)</t>
  </si>
  <si>
    <t>產學_1(A)</t>
  </si>
  <si>
    <t>建教合作(含政府機關、民營單位及財團法人)計畫數</t>
  </si>
  <si>
    <t>建教合作(含政府機關、民營單位及財團法人)計畫金額(千元)</t>
  </si>
  <si>
    <t>產學_1(B)</t>
  </si>
  <si>
    <t>來自企業部門產學合作經費(千元)</t>
  </si>
  <si>
    <t>產學_2</t>
  </si>
  <si>
    <t>台灣專利申請數</t>
  </si>
  <si>
    <t>大陸專利申請數</t>
  </si>
  <si>
    <t>國際(不含大陸)專利申請數</t>
  </si>
  <si>
    <t>【合計】專利申請數</t>
  </si>
  <si>
    <t>台灣專利獲證數</t>
  </si>
  <si>
    <t>大陸專利獲證數</t>
  </si>
  <si>
    <t>國際(不含大陸)專利獲證數</t>
  </si>
  <si>
    <t>【合計】專利申請獲證數</t>
  </si>
  <si>
    <t>國內技術轉移與專利授權件數</t>
  </si>
  <si>
    <t>國內技術轉移與專利授權金額(千元)</t>
  </si>
  <si>
    <t>大陸技術轉移與專利授權件數</t>
  </si>
  <si>
    <t>大陸技術轉移與專利授權金額(千元)</t>
  </si>
  <si>
    <t>國際(不含大陸)技術轉移與專利授權件數</t>
  </si>
  <si>
    <t>國際(不含大陸)技術轉移與專利授權金額(千元)</t>
  </si>
  <si>
    <t>【合計】技術轉移與專利授權件數</t>
  </si>
  <si>
    <t>【合計】)技術轉移與專利授權金額(千元)</t>
  </si>
  <si>
    <t>公司育成(含新創)家數</t>
  </si>
  <si>
    <t>延攬人才</t>
  </si>
  <si>
    <t>新聘優秀教師及研究人員數(不含博後)</t>
  </si>
  <si>
    <t>延攬博士後研究員人數及高級技術人員數</t>
  </si>
  <si>
    <t>聘用國外優秀教學研究人員數</t>
  </si>
  <si>
    <t>跨國研究人才培育方案</t>
  </si>
  <si>
    <t>延攬人才_4</t>
  </si>
  <si>
    <t>世界排名</t>
  </si>
  <si>
    <t>獲諾貝爾獎或菲爾茲獎之教員數</t>
  </si>
  <si>
    <t>高被引用作者數</t>
  </si>
  <si>
    <t>高影響期刊論文 (Ranking≦5%)</t>
  </si>
  <si>
    <t>世界大學排名_5</t>
  </si>
  <si>
    <t>平均每位教員論文被引用次數 (近10年)</t>
  </si>
  <si>
    <t>世界大學排名_6</t>
  </si>
  <si>
    <t>平均每篇論文被引用次數 (近10年)</t>
  </si>
  <si>
    <t>世界大學排名_7</t>
  </si>
  <si>
    <t>(E011)產學合作經費（含委訓計畫）</t>
  </si>
  <si>
    <t>(E005)技轉金額</t>
  </si>
  <si>
    <t>(E005)技轉件數</t>
  </si>
  <si>
    <t>(E003)專利數</t>
  </si>
  <si>
    <t>(E002)產學(含建教)合作計畫金額</t>
  </si>
  <si>
    <t>(E001)產學(含建教)合作計畫件數</t>
  </si>
  <si>
    <t>（D010）修習跨領域學程</t>
  </si>
  <si>
    <t>（D009）輔系</t>
  </si>
  <si>
    <t>（D008）雙主修</t>
  </si>
  <si>
    <t>（D007）TOEIC多益測驗700分（含）以上</t>
  </si>
  <si>
    <t>（D006）IELTS 國際英語測試5.0級（含）以上</t>
  </si>
  <si>
    <t>（D005）TOEFL IBT 69分或CBT電腦托福193分（含）以上（約同舊制托福523分）</t>
  </si>
  <si>
    <t>(D004)全民英語能力分級檢定中級複試（含以上）</t>
  </si>
  <si>
    <t>(C111)Nature、Science等期刊歷年來總篇數</t>
  </si>
  <si>
    <t>(C110)SCI論文 IF＞10</t>
  </si>
  <si>
    <t>(C109)SCI論文 IF＞5</t>
  </si>
  <si>
    <t>(C018)近10年平均h指數</t>
  </si>
  <si>
    <t>C017近10年「論文受高度引用率（HiCi）」之篇數</t>
  </si>
  <si>
    <t>C015學術性專書及專章著作數</t>
  </si>
  <si>
    <t>C012國際論文（SSCI）篇數</t>
  </si>
  <si>
    <t>C011國際論文（SCI）篇數</t>
  </si>
  <si>
    <t>(C007)國內外重要獎項累計人次</t>
  </si>
  <si>
    <t>(C006)國內外院士人次=(C020)</t>
  </si>
  <si>
    <t>(C005)國際重要學會會士人次=(C023)</t>
  </si>
  <si>
    <t>(C004)國際重要期刊編輯人次=(C022)</t>
  </si>
  <si>
    <t>(C003)論文受高度引用率HiCi之篇數</t>
  </si>
  <si>
    <t>(C002)論文引用數增加</t>
  </si>
  <si>
    <t>(C001)國際論文（SCI、SSCI、A&amp;HCI）增加率</t>
  </si>
  <si>
    <t>99年度</t>
  </si>
  <si>
    <t>98年度</t>
  </si>
  <si>
    <t>97年度</t>
  </si>
  <si>
    <t>96年度</t>
  </si>
  <si>
    <t>95年度</t>
  </si>
  <si>
    <t>(B011)參與重要學術組織運作之人次</t>
  </si>
  <si>
    <t>(B015)補助出國人次</t>
  </si>
  <si>
    <t>(B014)跨國雙學位學生數</t>
  </si>
  <si>
    <t>(B010)外語授課授課數</t>
  </si>
  <si>
    <t>(B008)國外學者來訪人次</t>
  </si>
  <si>
    <t>(B006)國外學者來訪人次</t>
  </si>
  <si>
    <t>(B005)重要國際會議主辦數</t>
  </si>
  <si>
    <t>(B004)英語授課課程數</t>
  </si>
  <si>
    <t>(B003)經簽約且含有計畫經費之國際合作計畫件數</t>
  </si>
  <si>
    <t>(B002)交換國際學生數</t>
  </si>
  <si>
    <t>(B001)就讀學位國際生數</t>
  </si>
  <si>
    <t>指標名稱</t>
  </si>
  <si>
    <r>
      <t>成功大學「單位績效表」101年度</t>
    </r>
    <r>
      <rPr>
        <b/>
        <sz val="18"/>
        <color indexed="10"/>
        <rFont val="標楷體"/>
        <family val="4"/>
      </rPr>
      <t>1-9</t>
    </r>
    <r>
      <rPr>
        <b/>
        <sz val="18"/>
        <color indexed="8"/>
        <rFont val="標楷體"/>
        <family val="4"/>
      </rPr>
      <t>月</t>
    </r>
  </si>
  <si>
    <t xml:space="preserve">單位：醫學院                 </t>
  </si>
  <si>
    <t>填表日期：  101  年  10  月  9,18  日</t>
  </si>
  <si>
    <t>績效指標</t>
  </si>
  <si>
    <t>至目前累計數</t>
  </si>
  <si>
    <t>需細目</t>
  </si>
  <si>
    <t>類別</t>
  </si>
  <si>
    <t>序</t>
  </si>
  <si>
    <t>KPI</t>
  </si>
  <si>
    <t>目標值</t>
  </si>
  <si>
    <t>實際執行數值</t>
  </si>
  <si>
    <t>達成百分比</t>
  </si>
  <si>
    <t>教學</t>
  </si>
  <si>
    <t>生師比</t>
  </si>
  <si>
    <t>教師數</t>
  </si>
  <si>
    <t>教學_1(A)</t>
  </si>
  <si>
    <t>學生數</t>
  </si>
  <si>
    <t>教學_1(B)</t>
  </si>
  <si>
    <t>弱勢學生數</t>
  </si>
  <si>
    <r>
      <t>教學_</t>
    </r>
    <r>
      <rPr>
        <sz val="14"/>
        <color indexed="8"/>
        <rFont val="標楷體"/>
        <family val="4"/>
      </rPr>
      <t>2</t>
    </r>
  </si>
  <si>
    <t>跨領域學程人數</t>
  </si>
  <si>
    <r>
      <t>教學_</t>
    </r>
    <r>
      <rPr>
        <sz val="14"/>
        <color indexed="8"/>
        <rFont val="標楷體"/>
        <family val="4"/>
      </rPr>
      <t>3</t>
    </r>
  </si>
  <si>
    <t>研究所開放核心課程供他院修讀之課程數</t>
  </si>
  <si>
    <r>
      <t>教學_</t>
    </r>
    <r>
      <rPr>
        <sz val="14"/>
        <color indexed="8"/>
        <rFont val="標楷體"/>
        <family val="4"/>
      </rPr>
      <t>4</t>
    </r>
  </si>
  <si>
    <t>大學部通過外語檢定人數</t>
  </si>
  <si>
    <r>
      <t>教學_</t>
    </r>
    <r>
      <rPr>
        <sz val="14"/>
        <color indexed="8"/>
        <rFont val="標楷體"/>
        <family val="4"/>
      </rPr>
      <t>5</t>
    </r>
  </si>
  <si>
    <t>教學助理培訓人次</t>
  </si>
  <si>
    <r>
      <t>教學_</t>
    </r>
    <r>
      <rPr>
        <sz val="14"/>
        <color indexed="8"/>
        <rFont val="標楷體"/>
        <family val="4"/>
      </rPr>
      <t>6</t>
    </r>
  </si>
  <si>
    <t>研究生參加英文能力短期密集班人次</t>
  </si>
  <si>
    <r>
      <t>教學_</t>
    </r>
    <r>
      <rPr>
        <sz val="14"/>
        <color indexed="8"/>
        <rFont val="標楷體"/>
        <family val="4"/>
      </rPr>
      <t>7</t>
    </r>
  </si>
  <si>
    <t>英文撰寫之碩博士學位論文數</t>
  </si>
  <si>
    <r>
      <t>教學_</t>
    </r>
    <r>
      <rPr>
        <sz val="14"/>
        <color indexed="8"/>
        <rFont val="標楷體"/>
        <family val="4"/>
      </rPr>
      <t>8</t>
    </r>
  </si>
  <si>
    <t>優質碩士論文獎勵數</t>
  </si>
  <si>
    <r>
      <t>教學_</t>
    </r>
    <r>
      <rPr>
        <sz val="14"/>
        <color indexed="8"/>
        <rFont val="標楷體"/>
        <family val="4"/>
      </rPr>
      <t>9</t>
    </r>
  </si>
  <si>
    <t>博士生融入教學之培訓人次</t>
  </si>
  <si>
    <r>
      <t>教學_</t>
    </r>
    <r>
      <rPr>
        <sz val="14"/>
        <color indexed="8"/>
        <rFont val="標楷體"/>
        <family val="4"/>
      </rPr>
      <t>10</t>
    </r>
  </si>
  <si>
    <t>年輕學者培育與扶持人員次數</t>
  </si>
  <si>
    <r>
      <t>教學_</t>
    </r>
    <r>
      <rPr>
        <sz val="14"/>
        <color indexed="8"/>
        <rFont val="標楷體"/>
        <family val="4"/>
      </rPr>
      <t>11</t>
    </r>
  </si>
  <si>
    <t>教材同儕外審之課程教材數</t>
  </si>
  <si>
    <r>
      <t>教學_</t>
    </r>
    <r>
      <rPr>
        <sz val="14"/>
        <color indexed="8"/>
        <rFont val="標楷體"/>
        <family val="4"/>
      </rPr>
      <t>12</t>
    </r>
  </si>
  <si>
    <t>評鑑國際化之系所數</t>
  </si>
  <si>
    <r>
      <t>教學_</t>
    </r>
    <r>
      <rPr>
        <sz val="14"/>
        <color indexed="8"/>
        <rFont val="標楷體"/>
        <family val="4"/>
      </rPr>
      <t>13</t>
    </r>
  </si>
  <si>
    <t>參與國際志工之學生人次</t>
  </si>
  <si>
    <r>
      <t>教學_</t>
    </r>
    <r>
      <rPr>
        <sz val="14"/>
        <color indexed="8"/>
        <rFont val="標楷體"/>
        <family val="4"/>
      </rPr>
      <t>14</t>
    </r>
  </si>
  <si>
    <t>參加國際知名企業實習之學生人次</t>
  </si>
  <si>
    <r>
      <t>教學_</t>
    </r>
    <r>
      <rPr>
        <sz val="14"/>
        <color indexed="8"/>
        <rFont val="標楷體"/>
        <family val="4"/>
      </rPr>
      <t>15</t>
    </r>
  </si>
  <si>
    <t>專任教師投入通識課程比率</t>
  </si>
  <si>
    <r>
      <t>教學_</t>
    </r>
    <r>
      <rPr>
        <sz val="14"/>
        <color indexed="8"/>
        <rFont val="標楷體"/>
        <family val="4"/>
      </rPr>
      <t>16</t>
    </r>
  </si>
  <si>
    <t>專任與專案教師投入通識課程數</t>
  </si>
  <si>
    <t>專任與專案教師人數</t>
  </si>
  <si>
    <t>通識教育生活實踐參與認證人次</t>
  </si>
  <si>
    <r>
      <t>教學_</t>
    </r>
    <r>
      <rPr>
        <sz val="14"/>
        <color indexed="8"/>
        <rFont val="標楷體"/>
        <family val="4"/>
      </rPr>
      <t>17</t>
    </r>
  </si>
  <si>
    <t>研究</t>
  </si>
  <si>
    <t>SCI論文數</t>
  </si>
  <si>
    <t>研究_1</t>
  </si>
  <si>
    <t>SSCI論文數</t>
  </si>
  <si>
    <t>研究_2</t>
  </si>
  <si>
    <t>A&amp;HCI論文</t>
  </si>
  <si>
    <t>研究_3</t>
  </si>
  <si>
    <t>Nature論文數</t>
  </si>
  <si>
    <t>研究_4</t>
  </si>
  <si>
    <t>Science論文數</t>
  </si>
  <si>
    <t>同上</t>
  </si>
  <si>
    <t>TSSCI論文數</t>
  </si>
  <si>
    <t>研究_6</t>
  </si>
  <si>
    <t>學術性專書著作數</t>
  </si>
  <si>
    <t>研究_7</t>
  </si>
  <si>
    <t>學術性專章著作數</t>
  </si>
  <si>
    <t>研究_8</t>
  </si>
  <si>
    <t xml:space="preserve">人文社會領域發表於SSCI外非中文期刊論文總數 </t>
  </si>
  <si>
    <t>研究_9</t>
  </si>
  <si>
    <t>近10年論文總引用次數</t>
  </si>
  <si>
    <t xml:space="preserve">近10年論文HiCi篇數 </t>
  </si>
  <si>
    <t>研究_11</t>
  </si>
  <si>
    <t xml:space="preserve">國際重要期刊編輯人數 </t>
  </si>
  <si>
    <t>研究_12</t>
  </si>
  <si>
    <t xml:space="preserve">國際重要學會會士人數 </t>
  </si>
  <si>
    <t>研究_13</t>
  </si>
  <si>
    <t>國內外院士人數</t>
  </si>
  <si>
    <t>研究_14_1,研究_14_2</t>
  </si>
  <si>
    <t>教育部國家講座</t>
  </si>
  <si>
    <t>教育部學術獎</t>
  </si>
  <si>
    <t>傑出人才獎座</t>
  </si>
  <si>
    <t>國科會傑出研究獎</t>
  </si>
  <si>
    <t>吳大猷紀念獎</t>
  </si>
  <si>
    <t>成大特聘講座</t>
  </si>
  <si>
    <t>成大講座教授</t>
  </si>
  <si>
    <t>成大特聘教授</t>
  </si>
  <si>
    <t>其它</t>
  </si>
  <si>
    <t>研究_23</t>
  </si>
  <si>
    <t>國際化</t>
  </si>
  <si>
    <t>外國學生數</t>
  </si>
  <si>
    <t>國際化_1</t>
  </si>
  <si>
    <t>赴外國研習生數</t>
  </si>
  <si>
    <t>國際化_2</t>
  </si>
  <si>
    <t>跨國雙學位簽約校</t>
  </si>
  <si>
    <t>國際化_3</t>
  </si>
  <si>
    <t>外語授課課程數</t>
  </si>
  <si>
    <t>國際化_4</t>
  </si>
  <si>
    <t>全英語學程數</t>
  </si>
  <si>
    <t>國際化_5</t>
  </si>
  <si>
    <t>國際學位學程數</t>
  </si>
  <si>
    <t>國外學者來訪人次</t>
  </si>
  <si>
    <t>國際化_7</t>
  </si>
  <si>
    <t>重要國際會議主辦</t>
  </si>
  <si>
    <t>國際化_8</t>
  </si>
  <si>
    <t>參與重要學術組織運作之人次</t>
  </si>
  <si>
    <t>國際化_9</t>
  </si>
  <si>
    <t>簽約且含有計畫經費之國際合作數</t>
  </si>
  <si>
    <t>國際化_10</t>
  </si>
  <si>
    <t>國外大學或研究機構短期研究、交換、修習雙聯學位之老師數</t>
  </si>
  <si>
    <t>國際化_11</t>
  </si>
  <si>
    <t>產學</t>
  </si>
  <si>
    <t>國科會計畫數</t>
  </si>
  <si>
    <t>國科會計畫金額(千元)</t>
  </si>
  <si>
    <t>產學_1A</t>
  </si>
  <si>
    <t>建教合作(含政府機關、民營單位及財團法人)計畫數</t>
  </si>
  <si>
    <t>建教合作(含政府機關、民營單位及財團法人)計畫金額(千元)</t>
  </si>
  <si>
    <t>產學_1B</t>
  </si>
  <si>
    <t>來自企業部門產學合作經費(千元)</t>
  </si>
  <si>
    <t>產學_2</t>
  </si>
  <si>
    <t>台灣專利申請數</t>
  </si>
  <si>
    <t>大陸專利申請數</t>
  </si>
  <si>
    <t>國際(不含大陸)專利申請數</t>
  </si>
  <si>
    <t>【合計】專利申請數</t>
  </si>
  <si>
    <t>產學_3</t>
  </si>
  <si>
    <t>台灣專利獲證數</t>
  </si>
  <si>
    <t>大陸專利獲證數</t>
  </si>
  <si>
    <t>國際(不含大陸)專利獲證數</t>
  </si>
  <si>
    <t>【合計】專利申請獲證數</t>
  </si>
  <si>
    <t>產學_4</t>
  </si>
  <si>
    <t>國內技術轉移與專利授權件數</t>
  </si>
  <si>
    <t>國內技術轉移與專利授權金額(千元)</t>
  </si>
  <si>
    <t>大陸技術轉移與專利授權件數</t>
  </si>
  <si>
    <t>大陸技術轉移與專利授權金額(千元)</t>
  </si>
  <si>
    <t>國際(不含大陸)技術轉移與專利授權件數</t>
  </si>
  <si>
    <t>國際(不含大陸)技術轉移與專利授權金額(千元)</t>
  </si>
  <si>
    <t>【合計】技術轉移與專利授權件數</t>
  </si>
  <si>
    <t>【合計】)技術轉移與專利授權金額(千元)</t>
  </si>
  <si>
    <t>產學_5</t>
  </si>
  <si>
    <t>公司育成(含新創)家數</t>
  </si>
  <si>
    <t>產學_6</t>
  </si>
  <si>
    <t>延攬人才</t>
  </si>
  <si>
    <t>延攬博士後研究員人數及高級技術人員數</t>
  </si>
  <si>
    <t>(21+1位-宋姿頤99-100年)</t>
  </si>
  <si>
    <t>聘用國外優秀教學研究人員數</t>
  </si>
  <si>
    <t>跨國研究人才培育方案</t>
  </si>
  <si>
    <t>延攬人才_4</t>
  </si>
  <si>
    <t>世界排名</t>
  </si>
  <si>
    <t>獲諾貝爾獎或菲爾茲獎之教員數</t>
  </si>
  <si>
    <t>世界大學排名_1</t>
  </si>
  <si>
    <t>高被引用作者數</t>
  </si>
  <si>
    <t>世界大學排名_2</t>
  </si>
  <si>
    <t>高影響期刊論文 (Ranking≦5%)</t>
  </si>
  <si>
    <t>世界大學排名_5</t>
  </si>
  <si>
    <t>平均每位教員論文被引用次數 (近10年)</t>
  </si>
  <si>
    <t>世界大學排名_6</t>
  </si>
  <si>
    <t>平均每篇論文被引用次數 (近10年)</t>
  </si>
  <si>
    <t>世界大學排名_7</t>
  </si>
  <si>
    <t>成功大學「單位績效表」100年</t>
  </si>
  <si>
    <t>95年度</t>
  </si>
  <si>
    <t>96年度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</si>
</sst>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0.00;[Red]0.00"/>
    <numFmt numFmtId="178" formatCode="#,##0.00_ ;[Red]\-#,##0.00\ "/>
    <numFmt numFmtId="179" formatCode="0.00_ "/>
    <numFmt numFmtId="180" formatCode="#,##0_);[Red]\(#,##0\)"/>
    <numFmt numFmtId="181" formatCode="#,##0_ "/>
    <numFmt numFmtId="182" formatCode="0_);[Red]\(0\)"/>
    <numFmt numFmtId="183" formatCode="#,##0.0_ ;[Red]\-#,##0.0\ "/>
    <numFmt numFmtId="184" formatCode="0.00_);[Red]\(0.00\)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8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4"/>
      <name val="標楷體"/>
      <family val="4"/>
    </font>
    <font>
      <sz val="12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b/>
      <sz val="10"/>
      <name val="細明體"/>
      <family val="3"/>
    </font>
    <font>
      <b/>
      <sz val="9"/>
      <name val="新細明體"/>
      <family val="1"/>
    </font>
    <font>
      <b/>
      <sz val="10"/>
      <name val="Tahoma"/>
      <family val="2"/>
    </font>
    <font>
      <sz val="10"/>
      <name val="Tahoma"/>
      <family val="2"/>
    </font>
    <font>
      <sz val="10"/>
      <name val="細明體"/>
      <family val="3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2"/>
      <color indexed="10"/>
      <name val="標楷體"/>
      <family val="4"/>
    </font>
    <font>
      <sz val="10"/>
      <color indexed="12"/>
      <name val="標楷體"/>
      <family val="4"/>
    </font>
    <font>
      <sz val="12"/>
      <color indexed="12"/>
      <name val="標楷體"/>
      <family val="4"/>
    </font>
    <font>
      <b/>
      <sz val="18"/>
      <color indexed="10"/>
      <name val="標楷體"/>
      <family val="4"/>
    </font>
    <font>
      <sz val="14"/>
      <color indexed="8"/>
      <name val="新細明體"/>
      <family val="1"/>
    </font>
    <font>
      <b/>
      <sz val="12"/>
      <color indexed="8"/>
      <name val="新細明體"/>
      <family val="1"/>
    </font>
    <font>
      <b/>
      <sz val="12"/>
      <color indexed="12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0"/>
      <color rgb="FF0000FF"/>
      <name val="標楷體"/>
      <family val="4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medium"/>
      <top/>
      <bottom style="thick"/>
    </border>
    <border>
      <left style="medium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n"/>
    </border>
    <border>
      <left/>
      <right style="thin"/>
      <top style="thick"/>
      <bottom/>
    </border>
    <border>
      <left style="thin"/>
      <right style="thick"/>
      <top style="thick"/>
      <bottom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/>
      <right style="thin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ck"/>
    </border>
    <border>
      <left style="thin"/>
      <right style="thick"/>
      <top/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ck"/>
      <bottom style="thin"/>
    </border>
    <border>
      <left/>
      <right style="thin"/>
      <top/>
      <bottom style="thick"/>
    </border>
    <border>
      <left style="thick"/>
      <right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</borders>
  <cellStyleXfs count="19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26" borderId="0" applyNumberFormat="0" applyBorder="0" applyAlignment="0" applyProtection="0"/>
    <xf numFmtId="0" fontId="27" fillId="17" borderId="0" applyNumberFormat="0" applyBorder="0" applyAlignment="0" applyProtection="0"/>
    <xf numFmtId="0" fontId="43" fillId="27" borderId="0" applyNumberFormat="0" applyBorder="0" applyAlignment="0" applyProtection="0"/>
    <xf numFmtId="0" fontId="27" fillId="19" borderId="0" applyNumberFormat="0" applyBorder="0" applyAlignment="0" applyProtection="0"/>
    <xf numFmtId="0" fontId="43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30" borderId="0" applyNumberFormat="0" applyBorder="0" applyAlignment="0" applyProtection="0"/>
    <xf numFmtId="0" fontId="27" fillId="31" borderId="0" applyNumberFormat="0" applyBorder="0" applyAlignment="0" applyProtection="0"/>
    <xf numFmtId="0" fontId="43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5" fillId="0" borderId="0" quotePrefix="1">
      <alignment/>
      <protection hidden="1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 quotePrefix="1">
      <alignment/>
      <protection hidden="1"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4" borderId="0" applyNumberFormat="0" applyBorder="0" applyAlignment="0" applyProtection="0"/>
    <xf numFmtId="0" fontId="30" fillId="35" borderId="0" applyNumberFormat="0" applyBorder="0" applyAlignment="0" applyProtection="0"/>
    <xf numFmtId="0" fontId="45" fillId="0" borderId="1" applyNumberFormat="0" applyFill="0" applyAlignment="0" applyProtection="0"/>
    <xf numFmtId="0" fontId="24" fillId="0" borderId="2" applyNumberFormat="0" applyFill="0" applyAlignment="0" applyProtection="0"/>
    <xf numFmtId="0" fontId="46" fillId="3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37" borderId="3" applyNumberFormat="0" applyAlignment="0" applyProtection="0"/>
    <xf numFmtId="0" fontId="3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33" fillId="0" borderId="6" applyNumberFormat="0" applyFill="0" applyAlignment="0" applyProtection="0"/>
    <xf numFmtId="0" fontId="0" fillId="39" borderId="7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" fillId="40" borderId="8" applyNumberFormat="0" applyFon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27" fillId="42" borderId="0" applyNumberFormat="0" applyBorder="0" applyAlignment="0" applyProtection="0"/>
    <xf numFmtId="0" fontId="43" fillId="43" borderId="0" applyNumberFormat="0" applyBorder="0" applyAlignment="0" applyProtection="0"/>
    <xf numFmtId="0" fontId="27" fillId="44" borderId="0" applyNumberFormat="0" applyBorder="0" applyAlignment="0" applyProtection="0"/>
    <xf numFmtId="0" fontId="43" fillId="45" borderId="0" applyNumberFormat="0" applyBorder="0" applyAlignment="0" applyProtection="0"/>
    <xf numFmtId="0" fontId="27" fillId="46" borderId="0" applyNumberFormat="0" applyBorder="0" applyAlignment="0" applyProtection="0"/>
    <xf numFmtId="0" fontId="43" fillId="47" borderId="0" applyNumberFormat="0" applyBorder="0" applyAlignment="0" applyProtection="0"/>
    <xf numFmtId="0" fontId="27" fillId="29" borderId="0" applyNumberFormat="0" applyBorder="0" applyAlignment="0" applyProtection="0"/>
    <xf numFmtId="0" fontId="43" fillId="48" borderId="0" applyNumberFormat="0" applyBorder="0" applyAlignment="0" applyProtection="0"/>
    <xf numFmtId="0" fontId="27" fillId="31" borderId="0" applyNumberFormat="0" applyBorder="0" applyAlignment="0" applyProtection="0"/>
    <xf numFmtId="0" fontId="43" fillId="49" borderId="0" applyNumberFormat="0" applyBorder="0" applyAlignment="0" applyProtection="0"/>
    <xf numFmtId="0" fontId="27" fillId="5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35" fillId="0" borderId="10" applyNumberFormat="0" applyFill="0" applyAlignment="0" applyProtection="0"/>
    <xf numFmtId="0" fontId="52" fillId="0" borderId="11" applyNumberFormat="0" applyFill="0" applyAlignment="0" applyProtection="0"/>
    <xf numFmtId="0" fontId="36" fillId="0" borderId="12" applyNumberFormat="0" applyFill="0" applyAlignment="0" applyProtection="0"/>
    <xf numFmtId="0" fontId="53" fillId="0" borderId="13" applyNumberFormat="0" applyFill="0" applyAlignment="0" applyProtection="0"/>
    <xf numFmtId="0" fontId="37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4" fillId="51" borderId="3" applyNumberFormat="0" applyAlignment="0" applyProtection="0"/>
    <xf numFmtId="0" fontId="39" fillId="13" borderId="4" applyNumberFormat="0" applyAlignment="0" applyProtection="0"/>
    <xf numFmtId="0" fontId="55" fillId="37" borderId="15" applyNumberFormat="0" applyAlignment="0" applyProtection="0"/>
    <xf numFmtId="0" fontId="40" fillId="38" borderId="16" applyNumberFormat="0" applyAlignment="0" applyProtection="0"/>
    <xf numFmtId="0" fontId="56" fillId="52" borderId="17" applyNumberFormat="0" applyAlignment="0" applyProtection="0"/>
    <xf numFmtId="0" fontId="41" fillId="53" borderId="18" applyNumberFormat="0" applyAlignment="0" applyProtection="0"/>
    <xf numFmtId="0" fontId="57" fillId="5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38" borderId="19" xfId="0" applyFont="1" applyFill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vertical="center" wrapText="1"/>
    </xf>
    <xf numFmtId="0" fontId="5" fillId="38" borderId="22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/>
    </xf>
    <xf numFmtId="176" fontId="5" fillId="40" borderId="24" xfId="0" applyNumberFormat="1" applyFont="1" applyFill="1" applyBorder="1" applyAlignment="1">
      <alignment horizontal="center" vertical="center" wrapText="1"/>
    </xf>
    <xf numFmtId="176" fontId="5" fillId="40" borderId="25" xfId="0" applyNumberFormat="1" applyFont="1" applyFill="1" applyBorder="1" applyAlignment="1">
      <alignment horizontal="center" vertical="center" wrapText="1"/>
    </xf>
    <xf numFmtId="176" fontId="6" fillId="40" borderId="26" xfId="0" applyNumberFormat="1" applyFont="1" applyFill="1" applyBorder="1" applyAlignment="1">
      <alignment vertical="center" wrapText="1"/>
    </xf>
    <xf numFmtId="0" fontId="7" fillId="35" borderId="27" xfId="0" applyFont="1" applyFill="1" applyBorder="1" applyAlignment="1">
      <alignment vertical="center" wrapText="1"/>
    </xf>
    <xf numFmtId="0" fontId="7" fillId="35" borderId="28" xfId="0" applyFont="1" applyFill="1" applyBorder="1" applyAlignment="1">
      <alignment vertical="center"/>
    </xf>
    <xf numFmtId="9" fontId="1" fillId="35" borderId="29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center"/>
    </xf>
    <xf numFmtId="176" fontId="5" fillId="40" borderId="31" xfId="0" applyNumberFormat="1" applyFont="1" applyFill="1" applyBorder="1" applyAlignment="1">
      <alignment horizontal="center" vertical="center" wrapText="1"/>
    </xf>
    <xf numFmtId="176" fontId="5" fillId="40" borderId="32" xfId="0" applyNumberFormat="1" applyFont="1" applyFill="1" applyBorder="1" applyAlignment="1">
      <alignment horizontal="center" vertical="center" wrapText="1"/>
    </xf>
    <xf numFmtId="176" fontId="6" fillId="40" borderId="33" xfId="0" applyNumberFormat="1" applyFont="1" applyFill="1" applyBorder="1" applyAlignment="1">
      <alignment vertical="center" wrapText="1"/>
    </xf>
    <xf numFmtId="0" fontId="7" fillId="35" borderId="31" xfId="0" applyFont="1" applyFill="1" applyBorder="1" applyAlignment="1">
      <alignment vertical="center" wrapText="1"/>
    </xf>
    <xf numFmtId="0" fontId="7" fillId="35" borderId="34" xfId="0" applyFont="1" applyFill="1" applyBorder="1" applyAlignment="1">
      <alignment vertical="center"/>
    </xf>
    <xf numFmtId="9" fontId="7" fillId="35" borderId="33" xfId="0" applyNumberFormat="1" applyFont="1" applyFill="1" applyBorder="1" applyAlignment="1">
      <alignment vertical="center"/>
    </xf>
    <xf numFmtId="0" fontId="5" fillId="0" borderId="35" xfId="0" applyFont="1" applyBorder="1" applyAlignment="1">
      <alignment horizontal="center"/>
    </xf>
    <xf numFmtId="9" fontId="8" fillId="35" borderId="33" xfId="0" applyNumberFormat="1" applyFont="1" applyFill="1" applyBorder="1" applyAlignment="1">
      <alignment vertical="center"/>
    </xf>
    <xf numFmtId="176" fontId="6" fillId="40" borderId="31" xfId="0" applyNumberFormat="1" applyFont="1" applyFill="1" applyBorder="1" applyAlignment="1">
      <alignment horizontal="center" vertical="center" wrapText="1"/>
    </xf>
    <xf numFmtId="176" fontId="6" fillId="40" borderId="32" xfId="0" applyNumberFormat="1" applyFont="1" applyFill="1" applyBorder="1" applyAlignment="1">
      <alignment horizontal="center" vertical="center" wrapText="1"/>
    </xf>
    <xf numFmtId="9" fontId="9" fillId="35" borderId="33" xfId="0" applyNumberFormat="1" applyFont="1" applyFill="1" applyBorder="1" applyAlignment="1">
      <alignment vertical="center"/>
    </xf>
    <xf numFmtId="10" fontId="7" fillId="35" borderId="31" xfId="0" applyNumberFormat="1" applyFont="1" applyFill="1" applyBorder="1" applyAlignment="1">
      <alignment vertical="center" wrapText="1"/>
    </xf>
    <xf numFmtId="10" fontId="7" fillId="35" borderId="34" xfId="0" applyNumberFormat="1" applyFont="1" applyFill="1" applyBorder="1" applyAlignment="1">
      <alignment vertical="center"/>
    </xf>
    <xf numFmtId="176" fontId="5" fillId="40" borderId="36" xfId="0" applyNumberFormat="1" applyFont="1" applyFill="1" applyBorder="1" applyAlignment="1">
      <alignment horizontal="center" vertical="center" wrapText="1"/>
    </xf>
    <xf numFmtId="176" fontId="5" fillId="40" borderId="37" xfId="0" applyNumberFormat="1" applyFont="1" applyFill="1" applyBorder="1" applyAlignment="1">
      <alignment horizontal="center" vertical="center" wrapText="1"/>
    </xf>
    <xf numFmtId="176" fontId="6" fillId="40" borderId="21" xfId="0" applyNumberFormat="1" applyFont="1" applyFill="1" applyBorder="1" applyAlignment="1">
      <alignment vertical="center" wrapText="1"/>
    </xf>
    <xf numFmtId="0" fontId="7" fillId="35" borderId="36" xfId="0" applyFont="1" applyFill="1" applyBorder="1" applyAlignment="1">
      <alignment vertical="center" wrapText="1"/>
    </xf>
    <xf numFmtId="0" fontId="7" fillId="35" borderId="38" xfId="0" applyFont="1" applyFill="1" applyBorder="1" applyAlignment="1">
      <alignment vertical="center"/>
    </xf>
    <xf numFmtId="9" fontId="8" fillId="35" borderId="21" xfId="0" applyNumberFormat="1" applyFont="1" applyFill="1" applyBorder="1" applyAlignment="1">
      <alignment vertical="center"/>
    </xf>
    <xf numFmtId="0" fontId="5" fillId="0" borderId="39" xfId="0" applyFont="1" applyBorder="1" applyAlignment="1">
      <alignment horizontal="center"/>
    </xf>
    <xf numFmtId="176" fontId="5" fillId="11" borderId="27" xfId="0" applyNumberFormat="1" applyFont="1" applyFill="1" applyBorder="1" applyAlignment="1">
      <alignment horizontal="center" vertical="center" wrapText="1"/>
    </xf>
    <xf numFmtId="176" fontId="5" fillId="11" borderId="25" xfId="0" applyNumberFormat="1" applyFont="1" applyFill="1" applyBorder="1" applyAlignment="1">
      <alignment horizontal="center" vertical="center" wrapText="1"/>
    </xf>
    <xf numFmtId="176" fontId="6" fillId="11" borderId="26" xfId="0" applyNumberFormat="1" applyFont="1" applyFill="1" applyBorder="1" applyAlignment="1">
      <alignment vertical="center" wrapText="1"/>
    </xf>
    <xf numFmtId="0" fontId="1" fillId="35" borderId="27" xfId="0" applyFont="1" applyFill="1" applyBorder="1" applyAlignment="1">
      <alignment vertical="center"/>
    </xf>
    <xf numFmtId="0" fontId="1" fillId="35" borderId="40" xfId="0" applyFont="1" applyFill="1" applyBorder="1" applyAlignment="1">
      <alignment vertical="center"/>
    </xf>
    <xf numFmtId="9" fontId="7" fillId="35" borderId="26" xfId="0" applyNumberFormat="1" applyFont="1" applyFill="1" applyBorder="1" applyAlignment="1">
      <alignment vertical="center"/>
    </xf>
    <xf numFmtId="0" fontId="5" fillId="0" borderId="41" xfId="0" applyFont="1" applyBorder="1" applyAlignment="1">
      <alignment horizontal="center"/>
    </xf>
    <xf numFmtId="176" fontId="5" fillId="11" borderId="31" xfId="0" applyNumberFormat="1" applyFont="1" applyFill="1" applyBorder="1" applyAlignment="1">
      <alignment horizontal="center" vertical="center" wrapText="1"/>
    </xf>
    <xf numFmtId="176" fontId="5" fillId="11" borderId="32" xfId="0" applyNumberFormat="1" applyFont="1" applyFill="1" applyBorder="1" applyAlignment="1">
      <alignment horizontal="center" vertical="center" wrapText="1"/>
    </xf>
    <xf numFmtId="176" fontId="6" fillId="11" borderId="33" xfId="0" applyNumberFormat="1" applyFont="1" applyFill="1" applyBorder="1" applyAlignment="1">
      <alignment vertical="center" wrapText="1"/>
    </xf>
    <xf numFmtId="0" fontId="1" fillId="35" borderId="31" xfId="0" applyFont="1" applyFill="1" applyBorder="1" applyAlignment="1">
      <alignment vertical="center"/>
    </xf>
    <xf numFmtId="0" fontId="1" fillId="35" borderId="34" xfId="0" applyFont="1" applyFill="1" applyBorder="1" applyAlignment="1">
      <alignment vertical="center"/>
    </xf>
    <xf numFmtId="9" fontId="1" fillId="35" borderId="33" xfId="0" applyNumberFormat="1" applyFont="1" applyFill="1" applyBorder="1" applyAlignment="1">
      <alignment vertical="center"/>
    </xf>
    <xf numFmtId="0" fontId="7" fillId="35" borderId="31" xfId="0" applyNumberFormat="1" applyFont="1" applyFill="1" applyBorder="1" applyAlignment="1">
      <alignment vertical="center" wrapText="1"/>
    </xf>
    <xf numFmtId="176" fontId="5" fillId="11" borderId="42" xfId="0" applyNumberFormat="1" applyFont="1" applyFill="1" applyBorder="1" applyAlignment="1">
      <alignment horizontal="center" vertical="center" wrapText="1"/>
    </xf>
    <xf numFmtId="176" fontId="5" fillId="11" borderId="43" xfId="0" applyNumberFormat="1" applyFont="1" applyFill="1" applyBorder="1" applyAlignment="1">
      <alignment horizontal="center" vertical="center" wrapText="1"/>
    </xf>
    <xf numFmtId="176" fontId="6" fillId="11" borderId="44" xfId="0" applyNumberFormat="1" applyFont="1" applyFill="1" applyBorder="1" applyAlignment="1">
      <alignment vertical="center" wrapText="1"/>
    </xf>
    <xf numFmtId="0" fontId="7" fillId="35" borderId="42" xfId="0" applyFont="1" applyFill="1" applyBorder="1" applyAlignment="1">
      <alignment vertical="center" wrapText="1"/>
    </xf>
    <xf numFmtId="0" fontId="7" fillId="35" borderId="45" xfId="0" applyFont="1" applyFill="1" applyBorder="1" applyAlignment="1">
      <alignment vertical="center"/>
    </xf>
    <xf numFmtId="0" fontId="5" fillId="0" borderId="46" xfId="0" applyFont="1" applyBorder="1" applyAlignment="1">
      <alignment horizontal="center"/>
    </xf>
    <xf numFmtId="176" fontId="5" fillId="11" borderId="36" xfId="0" applyNumberFormat="1" applyFont="1" applyFill="1" applyBorder="1" applyAlignment="1">
      <alignment horizontal="center" vertical="center" wrapText="1"/>
    </xf>
    <xf numFmtId="176" fontId="5" fillId="11" borderId="37" xfId="0" applyNumberFormat="1" applyFont="1" applyFill="1" applyBorder="1" applyAlignment="1">
      <alignment horizontal="center" vertical="center" wrapText="1"/>
    </xf>
    <xf numFmtId="176" fontId="6" fillId="11" borderId="21" xfId="0" applyNumberFormat="1" applyFont="1" applyFill="1" applyBorder="1" applyAlignment="1">
      <alignment vertical="center" wrapText="1"/>
    </xf>
    <xf numFmtId="9" fontId="1" fillId="35" borderId="36" xfId="0" applyNumberFormat="1" applyFont="1" applyFill="1" applyBorder="1" applyAlignment="1">
      <alignment vertical="center"/>
    </xf>
    <xf numFmtId="9" fontId="1" fillId="35" borderId="37" xfId="0" applyNumberFormat="1" applyFont="1" applyFill="1" applyBorder="1" applyAlignment="1">
      <alignment vertical="center"/>
    </xf>
    <xf numFmtId="9" fontId="1" fillId="35" borderId="47" xfId="0" applyNumberFormat="1" applyFont="1" applyFill="1" applyBorder="1" applyAlignment="1">
      <alignment vertical="center"/>
    </xf>
    <xf numFmtId="176" fontId="6" fillId="7" borderId="27" xfId="0" applyNumberFormat="1" applyFont="1" applyFill="1" applyBorder="1" applyAlignment="1">
      <alignment horizontal="center" vertical="center" wrapText="1"/>
    </xf>
    <xf numFmtId="176" fontId="6" fillId="7" borderId="25" xfId="0" applyNumberFormat="1" applyFont="1" applyFill="1" applyBorder="1" applyAlignment="1">
      <alignment horizontal="center" vertical="center" wrapText="1"/>
    </xf>
    <xf numFmtId="176" fontId="6" fillId="7" borderId="26" xfId="0" applyNumberFormat="1" applyFont="1" applyFill="1" applyBorder="1" applyAlignment="1">
      <alignment vertical="center" wrapText="1"/>
    </xf>
    <xf numFmtId="0" fontId="7" fillId="35" borderId="40" xfId="0" applyFont="1" applyFill="1" applyBorder="1" applyAlignment="1">
      <alignment vertical="center"/>
    </xf>
    <xf numFmtId="9" fontId="1" fillId="35" borderId="26" xfId="0" applyNumberFormat="1" applyFont="1" applyFill="1" applyBorder="1" applyAlignment="1">
      <alignment vertical="center"/>
    </xf>
    <xf numFmtId="176" fontId="5" fillId="7" borderId="31" xfId="0" applyNumberFormat="1" applyFont="1" applyFill="1" applyBorder="1" applyAlignment="1">
      <alignment horizontal="center" vertical="center" wrapText="1"/>
    </xf>
    <xf numFmtId="176" fontId="5" fillId="7" borderId="32" xfId="0" applyNumberFormat="1" applyFont="1" applyFill="1" applyBorder="1" applyAlignment="1">
      <alignment horizontal="center" vertical="center" wrapText="1"/>
    </xf>
    <xf numFmtId="176" fontId="6" fillId="7" borderId="33" xfId="0" applyNumberFormat="1" applyFont="1" applyFill="1" applyBorder="1" applyAlignment="1">
      <alignment vertical="center" wrapText="1"/>
    </xf>
    <xf numFmtId="176" fontId="5" fillId="7" borderId="36" xfId="0" applyNumberFormat="1" applyFont="1" applyFill="1" applyBorder="1" applyAlignment="1">
      <alignment horizontal="center" vertical="center" wrapText="1"/>
    </xf>
    <xf numFmtId="176" fontId="5" fillId="7" borderId="37" xfId="0" applyNumberFormat="1" applyFont="1" applyFill="1" applyBorder="1" applyAlignment="1">
      <alignment horizontal="center" vertical="center" wrapText="1"/>
    </xf>
    <xf numFmtId="176" fontId="6" fillId="7" borderId="21" xfId="0" applyNumberFormat="1" applyFont="1" applyFill="1" applyBorder="1" applyAlignment="1">
      <alignment vertical="center" wrapText="1"/>
    </xf>
    <xf numFmtId="9" fontId="8" fillId="35" borderId="48" xfId="0" applyNumberFormat="1" applyFont="1" applyFill="1" applyBorder="1" applyAlignment="1">
      <alignment vertical="center"/>
    </xf>
    <xf numFmtId="176" fontId="5" fillId="13" borderId="27" xfId="0" applyNumberFormat="1" applyFont="1" applyFill="1" applyBorder="1" applyAlignment="1">
      <alignment horizontal="center" vertical="center" wrapText="1"/>
    </xf>
    <xf numFmtId="176" fontId="5" fillId="13" borderId="25" xfId="0" applyNumberFormat="1" applyFont="1" applyFill="1" applyBorder="1" applyAlignment="1">
      <alignment horizontal="center" vertical="center" wrapText="1"/>
    </xf>
    <xf numFmtId="176" fontId="6" fillId="13" borderId="26" xfId="0" applyNumberFormat="1" applyFont="1" applyFill="1" applyBorder="1" applyAlignment="1">
      <alignment vertical="center" wrapText="1"/>
    </xf>
    <xf numFmtId="176" fontId="5" fillId="13" borderId="31" xfId="0" applyNumberFormat="1" applyFont="1" applyFill="1" applyBorder="1" applyAlignment="1">
      <alignment horizontal="center" vertical="center" wrapText="1"/>
    </xf>
    <xf numFmtId="176" fontId="5" fillId="13" borderId="32" xfId="0" applyNumberFormat="1" applyFont="1" applyFill="1" applyBorder="1" applyAlignment="1">
      <alignment horizontal="center" vertical="center" wrapText="1"/>
    </xf>
    <xf numFmtId="176" fontId="6" fillId="13" borderId="33" xfId="0" applyNumberFormat="1" applyFont="1" applyFill="1" applyBorder="1" applyAlignment="1">
      <alignment vertical="center" wrapText="1"/>
    </xf>
    <xf numFmtId="6" fontId="1" fillId="35" borderId="31" xfId="0" applyNumberFormat="1" applyFont="1" applyFill="1" applyBorder="1" applyAlignment="1">
      <alignment vertical="center"/>
    </xf>
    <xf numFmtId="6" fontId="7" fillId="35" borderId="34" xfId="0" applyNumberFormat="1" applyFont="1" applyFill="1" applyBorder="1" applyAlignment="1">
      <alignment vertical="center"/>
    </xf>
    <xf numFmtId="0" fontId="6" fillId="0" borderId="35" xfId="0" applyFont="1" applyBorder="1" applyAlignment="1">
      <alignment horizontal="center"/>
    </xf>
    <xf numFmtId="176" fontId="6" fillId="13" borderId="31" xfId="0" applyNumberFormat="1" applyFont="1" applyFill="1" applyBorder="1" applyAlignment="1">
      <alignment horizontal="center" vertical="center" wrapText="1"/>
    </xf>
    <xf numFmtId="176" fontId="6" fillId="13" borderId="32" xfId="0" applyNumberFormat="1" applyFont="1" applyFill="1" applyBorder="1" applyAlignment="1">
      <alignment horizontal="center" vertical="center" wrapText="1"/>
    </xf>
    <xf numFmtId="6" fontId="7" fillId="35" borderId="34" xfId="112" applyNumberFormat="1" applyFont="1" applyFill="1" applyBorder="1" applyAlignment="1">
      <alignment vertical="center"/>
    </xf>
    <xf numFmtId="0" fontId="7" fillId="35" borderId="34" xfId="112" applyNumberFormat="1" applyFont="1" applyFill="1" applyBorder="1" applyAlignment="1">
      <alignment vertical="center"/>
    </xf>
    <xf numFmtId="0" fontId="1" fillId="35" borderId="31" xfId="0" applyNumberFormat="1" applyFont="1" applyFill="1" applyBorder="1" applyAlignment="1">
      <alignment vertical="center"/>
    </xf>
    <xf numFmtId="6" fontId="1" fillId="35" borderId="34" xfId="0" applyNumberFormat="1" applyFont="1" applyFill="1" applyBorder="1" applyAlignment="1">
      <alignment vertical="center"/>
    </xf>
    <xf numFmtId="176" fontId="6" fillId="13" borderId="36" xfId="0" applyNumberFormat="1" applyFont="1" applyFill="1" applyBorder="1" applyAlignment="1">
      <alignment horizontal="center" vertical="center" wrapText="1"/>
    </xf>
    <xf numFmtId="176" fontId="6" fillId="13" borderId="37" xfId="0" applyNumberFormat="1" applyFont="1" applyFill="1" applyBorder="1" applyAlignment="1">
      <alignment horizontal="center" vertical="center" wrapText="1"/>
    </xf>
    <xf numFmtId="176" fontId="6" fillId="13" borderId="21" xfId="0" applyNumberFormat="1" applyFont="1" applyFill="1" applyBorder="1" applyAlignment="1">
      <alignment vertical="center" wrapText="1"/>
    </xf>
    <xf numFmtId="0" fontId="1" fillId="35" borderId="36" xfId="0" applyFont="1" applyFill="1" applyBorder="1" applyAlignment="1">
      <alignment vertical="center"/>
    </xf>
    <xf numFmtId="9" fontId="1" fillId="35" borderId="21" xfId="0" applyNumberFormat="1" applyFont="1" applyFill="1" applyBorder="1" applyAlignment="1">
      <alignment vertical="center"/>
    </xf>
    <xf numFmtId="176" fontId="5" fillId="19" borderId="27" xfId="0" applyNumberFormat="1" applyFont="1" applyFill="1" applyBorder="1" applyAlignment="1">
      <alignment horizontal="center" vertical="center" wrapText="1"/>
    </xf>
    <xf numFmtId="176" fontId="5" fillId="19" borderId="25" xfId="0" applyNumberFormat="1" applyFont="1" applyFill="1" applyBorder="1" applyAlignment="1">
      <alignment horizontal="center" vertical="center" wrapText="1"/>
    </xf>
    <xf numFmtId="176" fontId="6" fillId="19" borderId="26" xfId="0" applyNumberFormat="1" applyFont="1" applyFill="1" applyBorder="1" applyAlignment="1">
      <alignment vertical="center" wrapText="1"/>
    </xf>
    <xf numFmtId="176" fontId="5" fillId="19" borderId="31" xfId="0" applyNumberFormat="1" applyFont="1" applyFill="1" applyBorder="1" applyAlignment="1">
      <alignment horizontal="center" vertical="center" wrapText="1"/>
    </xf>
    <xf numFmtId="176" fontId="5" fillId="19" borderId="32" xfId="0" applyNumberFormat="1" applyFont="1" applyFill="1" applyBorder="1" applyAlignment="1">
      <alignment horizontal="center" vertical="center" wrapText="1"/>
    </xf>
    <xf numFmtId="176" fontId="6" fillId="19" borderId="33" xfId="0" applyNumberFormat="1" applyFont="1" applyFill="1" applyBorder="1" applyAlignment="1">
      <alignment vertical="center" wrapText="1"/>
    </xf>
    <xf numFmtId="176" fontId="5" fillId="19" borderId="36" xfId="0" applyNumberFormat="1" applyFont="1" applyFill="1" applyBorder="1" applyAlignment="1">
      <alignment horizontal="center" vertical="center" wrapText="1"/>
    </xf>
    <xf numFmtId="176" fontId="5" fillId="19" borderId="37" xfId="0" applyNumberFormat="1" applyFont="1" applyFill="1" applyBorder="1" applyAlignment="1">
      <alignment horizontal="center" vertical="center" wrapText="1"/>
    </xf>
    <xf numFmtId="176" fontId="6" fillId="19" borderId="21" xfId="0" applyNumberFormat="1" applyFont="1" applyFill="1" applyBorder="1" applyAlignment="1">
      <alignment vertical="center" wrapText="1"/>
    </xf>
    <xf numFmtId="176" fontId="5" fillId="9" borderId="27" xfId="0" applyNumberFormat="1" applyFont="1" applyFill="1" applyBorder="1" applyAlignment="1">
      <alignment horizontal="center" vertical="center" wrapText="1"/>
    </xf>
    <xf numFmtId="176" fontId="5" fillId="9" borderId="25" xfId="0" applyNumberFormat="1" applyFont="1" applyFill="1" applyBorder="1" applyAlignment="1">
      <alignment horizontal="center" vertical="center" wrapText="1"/>
    </xf>
    <xf numFmtId="176" fontId="6" fillId="9" borderId="26" xfId="0" applyNumberFormat="1" applyFont="1" applyFill="1" applyBorder="1" applyAlignment="1">
      <alignment vertical="center" wrapText="1"/>
    </xf>
    <xf numFmtId="176" fontId="5" fillId="9" borderId="31" xfId="0" applyNumberFormat="1" applyFont="1" applyFill="1" applyBorder="1" applyAlignment="1">
      <alignment horizontal="center" vertical="center" wrapText="1"/>
    </xf>
    <xf numFmtId="176" fontId="5" fillId="9" borderId="32" xfId="0" applyNumberFormat="1" applyFont="1" applyFill="1" applyBorder="1" applyAlignment="1">
      <alignment horizontal="center" vertical="center" wrapText="1"/>
    </xf>
    <xf numFmtId="176" fontId="6" fillId="9" borderId="33" xfId="0" applyNumberFormat="1" applyFont="1" applyFill="1" applyBorder="1" applyAlignment="1">
      <alignment vertical="center" wrapText="1"/>
    </xf>
    <xf numFmtId="176" fontId="5" fillId="9" borderId="49" xfId="0" applyNumberFormat="1" applyFont="1" applyFill="1" applyBorder="1" applyAlignment="1">
      <alignment horizontal="center" vertical="center" wrapText="1"/>
    </xf>
    <xf numFmtId="176" fontId="5" fillId="9" borderId="50" xfId="0" applyNumberFormat="1" applyFont="1" applyFill="1" applyBorder="1" applyAlignment="1">
      <alignment horizontal="center" vertical="center" wrapText="1"/>
    </xf>
    <xf numFmtId="176" fontId="6" fillId="9" borderId="51" xfId="0" applyNumberFormat="1" applyFont="1" applyFill="1" applyBorder="1" applyAlignment="1">
      <alignment vertical="center" wrapText="1"/>
    </xf>
    <xf numFmtId="0" fontId="7" fillId="0" borderId="0" xfId="92">
      <alignment vertical="center"/>
      <protection/>
    </xf>
    <xf numFmtId="0" fontId="7" fillId="0" borderId="0" xfId="92" applyAlignment="1">
      <alignment vertical="center"/>
      <protection/>
    </xf>
    <xf numFmtId="0" fontId="7" fillId="0" borderId="0" xfId="92" applyBorder="1">
      <alignment vertical="center"/>
      <protection/>
    </xf>
    <xf numFmtId="0" fontId="17" fillId="55" borderId="52" xfId="92" applyFont="1" applyFill="1" applyBorder="1" applyAlignment="1">
      <alignment horizontal="center" vertical="center"/>
      <protection/>
    </xf>
    <xf numFmtId="177" fontId="17" fillId="55" borderId="50" xfId="92" applyNumberFormat="1" applyFont="1" applyFill="1" applyBorder="1" applyAlignment="1">
      <alignment horizontal="center" vertical="center"/>
      <protection/>
    </xf>
    <xf numFmtId="0" fontId="17" fillId="55" borderId="53" xfId="92" applyFont="1" applyFill="1" applyBorder="1" applyAlignment="1">
      <alignment horizontal="center" vertical="center"/>
      <protection/>
    </xf>
    <xf numFmtId="0" fontId="18" fillId="55" borderId="54" xfId="92" applyFont="1" applyFill="1" applyBorder="1" applyAlignment="1">
      <alignment vertical="center" wrapText="1"/>
      <protection/>
    </xf>
    <xf numFmtId="0" fontId="17" fillId="55" borderId="55" xfId="92" applyFont="1" applyFill="1" applyBorder="1" applyAlignment="1">
      <alignment horizontal="center" vertical="center"/>
      <protection/>
    </xf>
    <xf numFmtId="0" fontId="17" fillId="55" borderId="25" xfId="92" applyFont="1" applyFill="1" applyBorder="1" applyAlignment="1">
      <alignment horizontal="center" vertical="center"/>
      <protection/>
    </xf>
    <xf numFmtId="0" fontId="17" fillId="55" borderId="32" xfId="92" applyFont="1" applyFill="1" applyBorder="1" applyAlignment="1">
      <alignment horizontal="center" vertical="center"/>
      <protection/>
    </xf>
    <xf numFmtId="0" fontId="18" fillId="55" borderId="56" xfId="92" applyFont="1" applyFill="1" applyBorder="1" applyAlignment="1">
      <alignment vertical="center" wrapText="1"/>
      <protection/>
    </xf>
    <xf numFmtId="0" fontId="17" fillId="55" borderId="43" xfId="92" applyFont="1" applyFill="1" applyBorder="1" applyAlignment="1">
      <alignment horizontal="center" vertical="center"/>
      <protection/>
    </xf>
    <xf numFmtId="0" fontId="18" fillId="55" borderId="57" xfId="92" applyFont="1" applyFill="1" applyBorder="1" applyAlignment="1">
      <alignment vertical="center" wrapText="1"/>
      <protection/>
    </xf>
    <xf numFmtId="0" fontId="17" fillId="55" borderId="58" xfId="92" applyFont="1" applyFill="1" applyBorder="1" applyAlignment="1">
      <alignment horizontal="center" vertical="center"/>
      <protection/>
    </xf>
    <xf numFmtId="0" fontId="18" fillId="55" borderId="59" xfId="92" applyFont="1" applyFill="1" applyBorder="1" applyAlignment="1">
      <alignment vertical="center" wrapText="1"/>
      <protection/>
    </xf>
    <xf numFmtId="0" fontId="17" fillId="5" borderId="60" xfId="92" applyFont="1" applyFill="1" applyBorder="1" applyAlignment="1">
      <alignment horizontal="center" vertical="center"/>
      <protection/>
    </xf>
    <xf numFmtId="0" fontId="17" fillId="5" borderId="53" xfId="92" applyFont="1" applyFill="1" applyBorder="1" applyAlignment="1">
      <alignment horizontal="center" vertical="center"/>
      <protection/>
    </xf>
    <xf numFmtId="0" fontId="18" fillId="5" borderId="54" xfId="92" applyFont="1" applyFill="1" applyBorder="1" applyAlignment="1">
      <alignment vertical="center" wrapText="1"/>
      <protection/>
    </xf>
    <xf numFmtId="0" fontId="17" fillId="35" borderId="61" xfId="92" applyFont="1" applyFill="1" applyBorder="1" applyAlignment="1">
      <alignment horizontal="center" vertical="center"/>
      <protection/>
    </xf>
    <xf numFmtId="0" fontId="17" fillId="35" borderId="50" xfId="92" applyFont="1" applyFill="1" applyBorder="1" applyAlignment="1">
      <alignment horizontal="center" vertical="center"/>
      <protection/>
    </xf>
    <xf numFmtId="0" fontId="18" fillId="35" borderId="62" xfId="92" applyFont="1" applyFill="1" applyBorder="1" applyAlignment="1">
      <alignment vertical="center" wrapText="1"/>
      <protection/>
    </xf>
    <xf numFmtId="0" fontId="17" fillId="35" borderId="55" xfId="92" applyFont="1" applyFill="1" applyBorder="1" applyAlignment="1">
      <alignment horizontal="center" vertical="center"/>
      <protection/>
    </xf>
    <xf numFmtId="0" fontId="17" fillId="35" borderId="32" xfId="92" applyFont="1" applyFill="1" applyBorder="1" applyAlignment="1">
      <alignment horizontal="center" vertical="center"/>
      <protection/>
    </xf>
    <xf numFmtId="0" fontId="18" fillId="35" borderId="56" xfId="92" applyFont="1" applyFill="1" applyBorder="1" applyAlignment="1">
      <alignment vertical="center" wrapText="1"/>
      <protection/>
    </xf>
    <xf numFmtId="0" fontId="18" fillId="35" borderId="59" xfId="92" applyFont="1" applyFill="1" applyBorder="1" applyAlignment="1">
      <alignment vertical="center" wrapText="1"/>
      <protection/>
    </xf>
    <xf numFmtId="0" fontId="4" fillId="35" borderId="32" xfId="92" applyFont="1" applyFill="1" applyBorder="1" applyAlignment="1">
      <alignment horizontal="center" vertical="center" wrapText="1"/>
      <protection/>
    </xf>
    <xf numFmtId="0" fontId="59" fillId="35" borderId="55" xfId="92" applyFont="1" applyFill="1" applyBorder="1" applyAlignment="1">
      <alignment horizontal="center" vertical="center"/>
      <protection/>
    </xf>
    <xf numFmtId="0" fontId="59" fillId="35" borderId="32" xfId="92" applyFont="1" applyFill="1" applyBorder="1" applyAlignment="1">
      <alignment horizontal="center" vertical="center" wrapText="1"/>
      <protection/>
    </xf>
    <xf numFmtId="0" fontId="59" fillId="35" borderId="32" xfId="92" applyFont="1" applyFill="1" applyBorder="1" applyAlignment="1">
      <alignment horizontal="center" vertical="center"/>
      <protection/>
    </xf>
    <xf numFmtId="0" fontId="60" fillId="35" borderId="56" xfId="92" applyFont="1" applyFill="1" applyBorder="1" applyAlignment="1">
      <alignment vertical="center" wrapText="1"/>
      <protection/>
    </xf>
    <xf numFmtId="0" fontId="17" fillId="35" borderId="43" xfId="92" applyFont="1" applyFill="1" applyBorder="1" applyAlignment="1">
      <alignment horizontal="center" vertical="center"/>
      <protection/>
    </xf>
    <xf numFmtId="0" fontId="18" fillId="35" borderId="57" xfId="92" applyFont="1" applyFill="1" applyBorder="1" applyAlignment="1">
      <alignment vertical="center" wrapText="1"/>
      <protection/>
    </xf>
    <xf numFmtId="0" fontId="17" fillId="35" borderId="58" xfId="92" applyFont="1" applyFill="1" applyBorder="1" applyAlignment="1">
      <alignment horizontal="center" vertical="center"/>
      <protection/>
    </xf>
    <xf numFmtId="0" fontId="17" fillId="35" borderId="25" xfId="92" applyFont="1" applyFill="1" applyBorder="1" applyAlignment="1">
      <alignment horizontal="center" vertical="center"/>
      <protection/>
    </xf>
    <xf numFmtId="0" fontId="21" fillId="35" borderId="25" xfId="92" applyFont="1" applyFill="1" applyBorder="1" applyAlignment="1">
      <alignment horizontal="center" vertical="center"/>
      <protection/>
    </xf>
    <xf numFmtId="0" fontId="17" fillId="7" borderId="63" xfId="92" applyFont="1" applyFill="1" applyBorder="1" applyAlignment="1">
      <alignment horizontal="center" vertical="center"/>
      <protection/>
    </xf>
    <xf numFmtId="0" fontId="17" fillId="7" borderId="64" xfId="92" applyFont="1" applyFill="1" applyBorder="1" applyAlignment="1">
      <alignment horizontal="center" vertical="center"/>
      <protection/>
    </xf>
    <xf numFmtId="0" fontId="18" fillId="7" borderId="65" xfId="92" applyFont="1" applyFill="1" applyBorder="1" applyAlignment="1">
      <alignment vertical="center" wrapText="1"/>
      <protection/>
    </xf>
    <xf numFmtId="0" fontId="59" fillId="7" borderId="52" xfId="92" applyFont="1" applyFill="1" applyBorder="1" applyAlignment="1">
      <alignment horizontal="center" vertical="center"/>
      <protection/>
    </xf>
    <xf numFmtId="0" fontId="59" fillId="7" borderId="50" xfId="92" applyFont="1" applyFill="1" applyBorder="1" applyAlignment="1">
      <alignment horizontal="center" vertical="center"/>
      <protection/>
    </xf>
    <xf numFmtId="0" fontId="60" fillId="7" borderId="62" xfId="92" applyFont="1" applyFill="1" applyBorder="1" applyAlignment="1">
      <alignment vertical="center" wrapText="1"/>
      <protection/>
    </xf>
    <xf numFmtId="0" fontId="17" fillId="7" borderId="55" xfId="92" applyFont="1" applyFill="1" applyBorder="1" applyAlignment="1">
      <alignment horizontal="center" vertical="center"/>
      <protection/>
    </xf>
    <xf numFmtId="0" fontId="17" fillId="7" borderId="25" xfId="92" applyFont="1" applyFill="1" applyBorder="1" applyAlignment="1">
      <alignment horizontal="center" vertical="center"/>
      <protection/>
    </xf>
    <xf numFmtId="0" fontId="17" fillId="7" borderId="32" xfId="92" applyFont="1" applyFill="1" applyBorder="1" applyAlignment="1">
      <alignment horizontal="center" vertical="center"/>
      <protection/>
    </xf>
    <xf numFmtId="0" fontId="17" fillId="7" borderId="43" xfId="92" applyFont="1" applyFill="1" applyBorder="1" applyAlignment="1">
      <alignment horizontal="center" vertical="center"/>
      <protection/>
    </xf>
    <xf numFmtId="0" fontId="18" fillId="7" borderId="66" xfId="92" applyFont="1" applyFill="1" applyBorder="1" applyAlignment="1">
      <alignment vertical="center" wrapText="1"/>
      <protection/>
    </xf>
    <xf numFmtId="0" fontId="18" fillId="7" borderId="56" xfId="92" applyFont="1" applyFill="1" applyBorder="1" applyAlignment="1">
      <alignment horizontal="left" vertical="center" wrapText="1"/>
      <protection/>
    </xf>
    <xf numFmtId="0" fontId="4" fillId="7" borderId="32" xfId="92" applyFont="1" applyFill="1" applyBorder="1" applyAlignment="1">
      <alignment horizontal="center" vertical="center" wrapText="1"/>
      <protection/>
    </xf>
    <xf numFmtId="0" fontId="18" fillId="7" borderId="57" xfId="92" applyFont="1" applyFill="1" applyBorder="1" applyAlignment="1">
      <alignment vertical="center" wrapText="1"/>
      <protection/>
    </xf>
    <xf numFmtId="0" fontId="60" fillId="7" borderId="57" xfId="92" applyFont="1" applyFill="1" applyBorder="1" applyAlignment="1">
      <alignment vertical="center" wrapText="1"/>
      <protection/>
    </xf>
    <xf numFmtId="0" fontId="59" fillId="7" borderId="55" xfId="92" applyFont="1" applyFill="1" applyBorder="1" applyAlignment="1">
      <alignment horizontal="center" vertical="center"/>
      <protection/>
    </xf>
    <xf numFmtId="0" fontId="4" fillId="7" borderId="43" xfId="92" applyFont="1" applyFill="1" applyBorder="1" applyAlignment="1">
      <alignment horizontal="center" vertical="center" wrapText="1"/>
      <protection/>
    </xf>
    <xf numFmtId="0" fontId="60" fillId="7" borderId="56" xfId="92" applyFont="1" applyFill="1" applyBorder="1" applyAlignment="1">
      <alignment vertical="center" wrapText="1"/>
      <protection/>
    </xf>
    <xf numFmtId="0" fontId="17" fillId="7" borderId="43" xfId="92" applyFont="1" applyFill="1" applyBorder="1" applyAlignment="1">
      <alignment horizontal="center" vertical="center" wrapText="1"/>
      <protection/>
    </xf>
    <xf numFmtId="0" fontId="59" fillId="7" borderId="58" xfId="92" applyFont="1" applyFill="1" applyBorder="1" applyAlignment="1">
      <alignment horizontal="center" vertical="center"/>
      <protection/>
    </xf>
    <xf numFmtId="0" fontId="4" fillId="7" borderId="67" xfId="92" applyFont="1" applyFill="1" applyBorder="1" applyAlignment="1">
      <alignment horizontal="center" vertical="center" wrapText="1"/>
      <protection/>
    </xf>
    <xf numFmtId="0" fontId="60" fillId="7" borderId="65" xfId="92" applyFont="1" applyFill="1" applyBorder="1" applyAlignment="1">
      <alignment vertical="center" wrapText="1"/>
      <protection/>
    </xf>
    <xf numFmtId="0" fontId="18" fillId="56" borderId="52" xfId="92" applyFont="1" applyFill="1" applyBorder="1" applyAlignment="1">
      <alignment horizontal="center" vertical="center" wrapText="1"/>
      <protection/>
    </xf>
    <xf numFmtId="0" fontId="18" fillId="56" borderId="50" xfId="92" applyFont="1" applyFill="1" applyBorder="1" applyAlignment="1">
      <alignment horizontal="center" vertical="center" wrapText="1"/>
      <protection/>
    </xf>
    <xf numFmtId="0" fontId="18" fillId="56" borderId="43" xfId="92" applyFont="1" applyFill="1" applyBorder="1" applyAlignment="1">
      <alignment horizontal="center" vertical="center" wrapText="1"/>
      <protection/>
    </xf>
    <xf numFmtId="0" fontId="18" fillId="56" borderId="57" xfId="92" applyFont="1" applyFill="1" applyBorder="1" applyAlignment="1">
      <alignment horizontal="center" vertical="center"/>
      <protection/>
    </xf>
    <xf numFmtId="0" fontId="7" fillId="57" borderId="65" xfId="92" applyFill="1" applyBorder="1" applyAlignment="1">
      <alignment horizontal="center" vertical="center"/>
      <protection/>
    </xf>
    <xf numFmtId="0" fontId="5" fillId="38" borderId="37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vertical="center" wrapText="1"/>
    </xf>
    <xf numFmtId="0" fontId="5" fillId="38" borderId="37" xfId="0" applyFont="1" applyFill="1" applyBorder="1" applyAlignment="1">
      <alignment horizontal="center" vertical="center"/>
    </xf>
    <xf numFmtId="178" fontId="7" fillId="35" borderId="68" xfId="0" applyNumberFormat="1" applyFont="1" applyFill="1" applyBorder="1" applyAlignment="1">
      <alignment horizontal="right" vertical="center" wrapText="1"/>
    </xf>
    <xf numFmtId="179" fontId="24" fillId="35" borderId="25" xfId="0" applyNumberFormat="1" applyFont="1" applyFill="1" applyBorder="1" applyAlignment="1">
      <alignment/>
    </xf>
    <xf numFmtId="9" fontId="0" fillId="35" borderId="26" xfId="0" applyNumberFormat="1" applyFill="1" applyBorder="1" applyAlignment="1">
      <alignment/>
    </xf>
    <xf numFmtId="0" fontId="5" fillId="0" borderId="41" xfId="0" applyFont="1" applyFill="1" applyBorder="1" applyAlignment="1">
      <alignment horizontal="center" vertical="center"/>
    </xf>
    <xf numFmtId="178" fontId="7" fillId="35" borderId="32" xfId="0" applyNumberFormat="1" applyFont="1" applyFill="1" applyBorder="1" applyAlignment="1">
      <alignment horizontal="right" vertical="center" wrapText="1"/>
    </xf>
    <xf numFmtId="0" fontId="24" fillId="35" borderId="32" xfId="0" applyFont="1" applyFill="1" applyBorder="1" applyAlignment="1">
      <alignment/>
    </xf>
    <xf numFmtId="9" fontId="0" fillId="35" borderId="33" xfId="0" applyNumberFormat="1" applyFill="1" applyBorder="1" applyAlignment="1">
      <alignment/>
    </xf>
    <xf numFmtId="0" fontId="5" fillId="0" borderId="35" xfId="0" applyFont="1" applyFill="1" applyBorder="1" applyAlignment="1">
      <alignment horizontal="center" vertical="center"/>
    </xf>
    <xf numFmtId="176" fontId="7" fillId="35" borderId="32" xfId="0" applyNumberFormat="1" applyFont="1" applyFill="1" applyBorder="1" applyAlignment="1">
      <alignment horizontal="right" vertical="center" wrapText="1"/>
    </xf>
    <xf numFmtId="176" fontId="5" fillId="40" borderId="33" xfId="0" applyNumberFormat="1" applyFont="1" applyFill="1" applyBorder="1" applyAlignment="1">
      <alignment horizontal="left" vertical="center" wrapText="1"/>
    </xf>
    <xf numFmtId="0" fontId="24" fillId="35" borderId="32" xfId="0" applyFont="1" applyFill="1" applyBorder="1" applyAlignment="1">
      <alignment vertical="center"/>
    </xf>
    <xf numFmtId="9" fontId="0" fillId="35" borderId="33" xfId="0" applyNumberFormat="1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176" fontId="7" fillId="35" borderId="43" xfId="0" applyNumberFormat="1" applyFont="1" applyFill="1" applyBorder="1" applyAlignment="1">
      <alignment horizontal="right" vertical="center" wrapText="1"/>
    </xf>
    <xf numFmtId="10" fontId="7" fillId="35" borderId="32" xfId="0" applyNumberFormat="1" applyFont="1" applyFill="1" applyBorder="1" applyAlignment="1">
      <alignment horizontal="right" vertical="center"/>
    </xf>
    <xf numFmtId="10" fontId="24" fillId="35" borderId="32" xfId="0" applyNumberFormat="1" applyFont="1" applyFill="1" applyBorder="1" applyAlignment="1">
      <alignment vertical="center"/>
    </xf>
    <xf numFmtId="10" fontId="0" fillId="0" borderId="0" xfId="0" applyNumberFormat="1" applyAlignment="1">
      <alignment/>
    </xf>
    <xf numFmtId="10" fontId="7" fillId="35" borderId="45" xfId="0" applyNumberFormat="1" applyFont="1" applyFill="1" applyBorder="1" applyAlignment="1">
      <alignment horizontal="right" vertical="center"/>
    </xf>
    <xf numFmtId="180" fontId="7" fillId="35" borderId="36" xfId="0" applyNumberFormat="1" applyFont="1" applyFill="1" applyBorder="1" applyAlignment="1">
      <alignment horizontal="right" vertical="center" wrapText="1"/>
    </xf>
    <xf numFmtId="0" fontId="24" fillId="35" borderId="37" xfId="0" applyFont="1" applyFill="1" applyBorder="1" applyAlignment="1">
      <alignment vertical="center"/>
    </xf>
    <xf numFmtId="9" fontId="8" fillId="35" borderId="21" xfId="0" applyNumberFormat="1" applyFont="1" applyFill="1" applyBorder="1" applyAlignment="1">
      <alignment/>
    </xf>
    <xf numFmtId="0" fontId="5" fillId="0" borderId="39" xfId="0" applyFont="1" applyFill="1" applyBorder="1" applyAlignment="1">
      <alignment horizontal="center" vertical="center"/>
    </xf>
    <xf numFmtId="176" fontId="7" fillId="35" borderId="64" xfId="0" applyNumberFormat="1" applyFont="1" applyFill="1" applyBorder="1" applyAlignment="1">
      <alignment horizontal="right" vertical="center" wrapText="1"/>
    </xf>
    <xf numFmtId="0" fontId="25" fillId="35" borderId="25" xfId="0" applyFont="1" applyFill="1" applyBorder="1" applyAlignment="1">
      <alignment vertical="center"/>
    </xf>
    <xf numFmtId="176" fontId="7" fillId="35" borderId="25" xfId="0" applyNumberFormat="1" applyFont="1" applyFill="1" applyBorder="1" applyAlignment="1">
      <alignment horizontal="right" vertical="center" wrapText="1"/>
    </xf>
    <xf numFmtId="0" fontId="25" fillId="35" borderId="32" xfId="0" applyFont="1" applyFill="1" applyBorder="1" applyAlignment="1">
      <alignment vertical="center"/>
    </xf>
    <xf numFmtId="0" fontId="0" fillId="35" borderId="40" xfId="0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9" fontId="8" fillId="35" borderId="26" xfId="0" applyNumberFormat="1" applyFont="1" applyFill="1" applyBorder="1" applyAlignment="1">
      <alignment horizontal="right" vertical="center"/>
    </xf>
    <xf numFmtId="9" fontId="0" fillId="35" borderId="26" xfId="0" applyNumberFormat="1" applyFill="1" applyBorder="1" applyAlignment="1">
      <alignment horizontal="right" vertical="center"/>
    </xf>
    <xf numFmtId="181" fontId="7" fillId="35" borderId="34" xfId="0" applyNumberFormat="1" applyFont="1" applyFill="1" applyBorder="1" applyAlignment="1">
      <alignment horizontal="right" vertical="center"/>
    </xf>
    <xf numFmtId="0" fontId="24" fillId="35" borderId="34" xfId="0" applyFont="1" applyFill="1" applyBorder="1" applyAlignment="1">
      <alignment vertical="center"/>
    </xf>
    <xf numFmtId="0" fontId="25" fillId="35" borderId="34" xfId="0" applyFont="1" applyFill="1" applyBorder="1" applyAlignment="1">
      <alignment horizontal="right" vertical="center"/>
    </xf>
    <xf numFmtId="0" fontId="26" fillId="35" borderId="34" xfId="0" applyFont="1" applyFill="1" applyBorder="1" applyAlignment="1">
      <alignment horizontal="right" vertical="center"/>
    </xf>
    <xf numFmtId="0" fontId="7" fillId="35" borderId="34" xfId="0" applyFont="1" applyFill="1" applyBorder="1" applyAlignment="1">
      <alignment horizontal="right" vertical="center"/>
    </xf>
    <xf numFmtId="0" fontId="26" fillId="35" borderId="4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176" fontId="5" fillId="11" borderId="19" xfId="0" applyNumberFormat="1" applyFont="1" applyFill="1" applyBorder="1" applyAlignment="1">
      <alignment horizontal="center" vertical="center" wrapText="1"/>
    </xf>
    <xf numFmtId="176" fontId="5" fillId="11" borderId="20" xfId="0" applyNumberFormat="1" applyFont="1" applyFill="1" applyBorder="1" applyAlignment="1">
      <alignment horizontal="center" vertical="center" wrapText="1"/>
    </xf>
    <xf numFmtId="176" fontId="6" fillId="11" borderId="48" xfId="0" applyNumberFormat="1" applyFont="1" applyFill="1" applyBorder="1" applyAlignment="1">
      <alignment vertical="center" wrapText="1"/>
    </xf>
    <xf numFmtId="176" fontId="7" fillId="35" borderId="38" xfId="0" applyNumberFormat="1" applyFont="1" applyFill="1" applyBorder="1" applyAlignment="1">
      <alignment horizontal="right" vertical="center" wrapText="1"/>
    </xf>
    <xf numFmtId="0" fontId="0" fillId="35" borderId="38" xfId="0" applyFill="1" applyBorder="1" applyAlignment="1">
      <alignment/>
    </xf>
    <xf numFmtId="9" fontId="0" fillId="35" borderId="21" xfId="0" applyNumberFormat="1" applyFill="1" applyBorder="1" applyAlignment="1">
      <alignment/>
    </xf>
    <xf numFmtId="0" fontId="7" fillId="35" borderId="40" xfId="0" applyFont="1" applyFill="1" applyBorder="1" applyAlignment="1">
      <alignment horizontal="right" vertical="center"/>
    </xf>
    <xf numFmtId="9" fontId="8" fillId="35" borderId="26" xfId="0" applyNumberFormat="1" applyFont="1" applyFill="1" applyBorder="1" applyAlignment="1">
      <alignment/>
    </xf>
    <xf numFmtId="9" fontId="8" fillId="35" borderId="33" xfId="0" applyNumberFormat="1" applyFont="1" applyFill="1" applyBorder="1" applyAlignment="1">
      <alignment/>
    </xf>
    <xf numFmtId="176" fontId="7" fillId="35" borderId="31" xfId="0" applyNumberFormat="1" applyFont="1" applyFill="1" applyBorder="1" applyAlignment="1">
      <alignment horizontal="right" vertical="center" wrapText="1"/>
    </xf>
    <xf numFmtId="176" fontId="5" fillId="7" borderId="19" xfId="0" applyNumberFormat="1" applyFont="1" applyFill="1" applyBorder="1" applyAlignment="1">
      <alignment horizontal="center" vertical="center" wrapText="1"/>
    </xf>
    <xf numFmtId="176" fontId="5" fillId="7" borderId="20" xfId="0" applyNumberFormat="1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7" fillId="35" borderId="69" xfId="0" applyFont="1" applyFill="1" applyBorder="1" applyAlignment="1">
      <alignment horizontal="right" vertical="center"/>
    </xf>
    <xf numFmtId="0" fontId="7" fillId="35" borderId="27" xfId="0" applyFont="1" applyFill="1" applyBorder="1" applyAlignment="1">
      <alignment horizontal="right" vertical="center"/>
    </xf>
    <xf numFmtId="0" fontId="26" fillId="35" borderId="40" xfId="92" applyFont="1" applyFill="1" applyBorder="1" applyAlignment="1">
      <alignment vertical="center"/>
      <protection/>
    </xf>
    <xf numFmtId="9" fontId="7" fillId="35" borderId="26" xfId="92" applyNumberFormat="1" applyFont="1" applyFill="1" applyBorder="1" applyAlignment="1">
      <alignment vertical="center"/>
      <protection/>
    </xf>
    <xf numFmtId="6" fontId="7" fillId="35" borderId="31" xfId="0" applyNumberFormat="1" applyFont="1" applyFill="1" applyBorder="1" applyAlignment="1">
      <alignment horizontal="right" vertical="center"/>
    </xf>
    <xf numFmtId="6" fontId="26" fillId="35" borderId="34" xfId="92" applyNumberFormat="1" applyFont="1" applyFill="1" applyBorder="1" applyAlignment="1">
      <alignment vertical="center"/>
      <protection/>
    </xf>
    <xf numFmtId="0" fontId="6" fillId="0" borderId="35" xfId="0" applyFont="1" applyFill="1" applyBorder="1" applyAlignment="1">
      <alignment horizontal="center" vertical="center"/>
    </xf>
    <xf numFmtId="6" fontId="0" fillId="0" borderId="0" xfId="0" applyNumberFormat="1" applyAlignment="1">
      <alignment/>
    </xf>
    <xf numFmtId="0" fontId="7" fillId="35" borderId="31" xfId="0" applyFont="1" applyFill="1" applyBorder="1" applyAlignment="1">
      <alignment horizontal="right" vertical="center"/>
    </xf>
    <xf numFmtId="0" fontId="26" fillId="35" borderId="34" xfId="92" applyFont="1" applyFill="1" applyBorder="1" applyAlignment="1">
      <alignment vertical="center"/>
      <protection/>
    </xf>
    <xf numFmtId="9" fontId="8" fillId="35" borderId="26" xfId="92" applyNumberFormat="1" applyFont="1" applyFill="1" applyBorder="1" applyAlignment="1">
      <alignment vertical="center"/>
      <protection/>
    </xf>
    <xf numFmtId="0" fontId="26" fillId="35" borderId="34" xfId="114" applyNumberFormat="1" applyFont="1" applyFill="1" applyBorder="1" applyAlignment="1">
      <alignment vertical="center"/>
    </xf>
    <xf numFmtId="0" fontId="7" fillId="35" borderId="31" xfId="0" applyNumberFormat="1" applyFont="1" applyFill="1" applyBorder="1" applyAlignment="1">
      <alignment horizontal="right" vertical="center"/>
    </xf>
    <xf numFmtId="0" fontId="24" fillId="35" borderId="34" xfId="92" applyFont="1" applyFill="1" applyBorder="1" applyAlignment="1">
      <alignment vertical="center"/>
      <protection/>
    </xf>
    <xf numFmtId="6" fontId="24" fillId="35" borderId="34" xfId="92" applyNumberFormat="1" applyFont="1" applyFill="1" applyBorder="1" applyAlignment="1">
      <alignment vertical="center"/>
      <protection/>
    </xf>
    <xf numFmtId="0" fontId="7" fillId="35" borderId="36" xfId="0" applyFont="1" applyFill="1" applyBorder="1" applyAlignment="1">
      <alignment horizontal="right" vertical="center"/>
    </xf>
    <xf numFmtId="0" fontId="26" fillId="35" borderId="38" xfId="92" applyFont="1" applyFill="1" applyBorder="1" applyAlignment="1">
      <alignment vertical="center"/>
      <protection/>
    </xf>
    <xf numFmtId="9" fontId="7" fillId="35" borderId="21" xfId="92" applyNumberFormat="1" applyFont="1" applyFill="1" applyBorder="1" applyAlignment="1">
      <alignment vertical="center"/>
      <protection/>
    </xf>
    <xf numFmtId="176" fontId="7" fillId="35" borderId="40" xfId="0" applyNumberFormat="1" applyFont="1" applyFill="1" applyBorder="1" applyAlignment="1">
      <alignment horizontal="right" vertical="center" wrapText="1"/>
    </xf>
    <xf numFmtId="0" fontId="26" fillId="35" borderId="40" xfId="0" applyFont="1" applyFill="1" applyBorder="1" applyAlignment="1">
      <alignment vertical="center"/>
    </xf>
    <xf numFmtId="176" fontId="7" fillId="35" borderId="34" xfId="0" applyNumberFormat="1" applyFont="1" applyFill="1" applyBorder="1" applyAlignment="1">
      <alignment horizontal="right" vertical="center" wrapText="1"/>
    </xf>
    <xf numFmtId="0" fontId="26" fillId="35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wrapText="1"/>
    </xf>
    <xf numFmtId="0" fontId="24" fillId="35" borderId="38" xfId="0" applyFont="1" applyFill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8" fillId="35" borderId="40" xfId="0" applyFont="1" applyFill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0" fillId="0" borderId="70" xfId="0" applyFill="1" applyBorder="1" applyAlignment="1">
      <alignment/>
    </xf>
    <xf numFmtId="176" fontId="7" fillId="35" borderId="45" xfId="0" applyNumberFormat="1" applyFont="1" applyFill="1" applyBorder="1" applyAlignment="1">
      <alignment horizontal="right" vertical="center" wrapText="1"/>
    </xf>
    <xf numFmtId="182" fontId="7" fillId="35" borderId="34" xfId="0" applyNumberFormat="1" applyFont="1" applyFill="1" applyBorder="1" applyAlignment="1">
      <alignment horizontal="right" vertical="center"/>
    </xf>
    <xf numFmtId="183" fontId="7" fillId="35" borderId="36" xfId="0" applyNumberFormat="1" applyFont="1" applyFill="1" applyBorder="1" applyAlignment="1">
      <alignment horizontal="right" vertical="center" wrapText="1"/>
    </xf>
    <xf numFmtId="184" fontId="7" fillId="35" borderId="38" xfId="0" applyNumberFormat="1" applyFont="1" applyFill="1" applyBorder="1" applyAlignment="1">
      <alignment horizontal="right" vertical="center"/>
    </xf>
    <xf numFmtId="176" fontId="6" fillId="58" borderId="33" xfId="0" applyNumberFormat="1" applyFont="1" applyFill="1" applyBorder="1" applyAlignment="1">
      <alignment vertical="center" wrapText="1"/>
    </xf>
    <xf numFmtId="176" fontId="6" fillId="58" borderId="48" xfId="0" applyNumberFormat="1" applyFont="1" applyFill="1" applyBorder="1" applyAlignment="1">
      <alignment vertical="center" wrapText="1"/>
    </xf>
    <xf numFmtId="176" fontId="6" fillId="58" borderId="26" xfId="0" applyNumberFormat="1" applyFont="1" applyFill="1" applyBorder="1" applyAlignment="1">
      <alignment vertical="center" wrapText="1"/>
    </xf>
    <xf numFmtId="176" fontId="6" fillId="59" borderId="33" xfId="0" applyNumberFormat="1" applyFont="1" applyFill="1" applyBorder="1" applyAlignment="1">
      <alignment vertical="center" wrapText="1"/>
    </xf>
    <xf numFmtId="176" fontId="5" fillId="39" borderId="33" xfId="0" applyNumberFormat="1" applyFont="1" applyFill="1" applyBorder="1" applyAlignment="1">
      <alignment horizontal="left" vertical="center" wrapText="1"/>
    </xf>
    <xf numFmtId="176" fontId="6" fillId="51" borderId="26" xfId="0" applyNumberFormat="1" applyFont="1" applyFill="1" applyBorder="1" applyAlignment="1">
      <alignment vertical="center" wrapText="1"/>
    </xf>
    <xf numFmtId="176" fontId="6" fillId="51" borderId="33" xfId="0" applyNumberFormat="1" applyFont="1" applyFill="1" applyBorder="1" applyAlignment="1">
      <alignment vertical="center" wrapText="1"/>
    </xf>
    <xf numFmtId="176" fontId="6" fillId="51" borderId="21" xfId="0" applyNumberFormat="1" applyFont="1" applyFill="1" applyBorder="1" applyAlignment="1">
      <alignment vertical="center" wrapText="1"/>
    </xf>
    <xf numFmtId="176" fontId="6" fillId="60" borderId="26" xfId="0" applyNumberFormat="1" applyFont="1" applyFill="1" applyBorder="1" applyAlignment="1">
      <alignment vertical="center" wrapText="1"/>
    </xf>
    <xf numFmtId="176" fontId="6" fillId="60" borderId="33" xfId="0" applyNumberFormat="1" applyFont="1" applyFill="1" applyBorder="1" applyAlignment="1">
      <alignment vertical="center" wrapText="1"/>
    </xf>
    <xf numFmtId="176" fontId="5" fillId="39" borderId="21" xfId="0" applyNumberFormat="1" applyFont="1" applyFill="1" applyBorder="1" applyAlignment="1">
      <alignment horizontal="left" vertical="center" wrapText="1"/>
    </xf>
    <xf numFmtId="176" fontId="5" fillId="39" borderId="26" xfId="0" applyNumberFormat="1" applyFont="1" applyFill="1" applyBorder="1" applyAlignment="1">
      <alignment horizontal="left" vertical="center" wrapText="1"/>
    </xf>
    <xf numFmtId="0" fontId="7" fillId="0" borderId="0" xfId="92" applyAlignment="1">
      <alignment horizontal="center" vertical="center"/>
      <protection/>
    </xf>
    <xf numFmtId="0" fontId="7" fillId="57" borderId="71" xfId="92" applyFill="1" applyBorder="1" applyAlignment="1">
      <alignment horizontal="center" vertical="center"/>
      <protection/>
    </xf>
    <xf numFmtId="0" fontId="7" fillId="57" borderId="71" xfId="92" applyFill="1" applyBorder="1" applyAlignment="1">
      <alignment vertical="center"/>
      <protection/>
    </xf>
    <xf numFmtId="0" fontId="7" fillId="57" borderId="72" xfId="92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" fillId="0" borderId="73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5" fillId="0" borderId="73" xfId="0" applyFont="1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5" fillId="38" borderId="7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38" borderId="75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0" fillId="38" borderId="77" xfId="0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3" fillId="0" borderId="0" xfId="0" applyFont="1" applyFill="1" applyAlignment="1">
      <alignment vertical="top" wrapText="1"/>
    </xf>
    <xf numFmtId="0" fontId="23" fillId="0" borderId="0" xfId="0" applyFont="1" applyAlignment="1">
      <alignment vertical="top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38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38" borderId="33" xfId="0" applyFont="1" applyFill="1" applyBorder="1" applyAlignment="1">
      <alignment horizontal="center" vertical="center"/>
    </xf>
    <xf numFmtId="0" fontId="0" fillId="38" borderId="21" xfId="0" applyFill="1" applyBorder="1" applyAlignment="1">
      <alignment vertical="center"/>
    </xf>
  </cellXfs>
  <cellStyles count="178">
    <cellStyle name="Normal" xfId="0"/>
    <cellStyle name="20% - 輔色1" xfId="15"/>
    <cellStyle name="20% - 輔色1 2" xfId="16"/>
    <cellStyle name="20% - 輔色1 2 2" xfId="17"/>
    <cellStyle name="20% - 輔色1 2_2.成功大學101年度1_9月_XX單位績效表" xfId="18"/>
    <cellStyle name="20% - 輔色2" xfId="19"/>
    <cellStyle name="20% - 輔色2 2" xfId="20"/>
    <cellStyle name="20% - 輔色2 2 2" xfId="21"/>
    <cellStyle name="20% - 輔色2 2_2.成功大學101年度1_9月_XX單位績效表" xfId="22"/>
    <cellStyle name="20% - 輔色3" xfId="23"/>
    <cellStyle name="20% - 輔色3 2" xfId="24"/>
    <cellStyle name="20% - 輔色3 2 2" xfId="25"/>
    <cellStyle name="20% - 輔色3 2_2.成功大學101年度1_9月_XX單位績效表" xfId="26"/>
    <cellStyle name="20% - 輔色4" xfId="27"/>
    <cellStyle name="20% - 輔色4 2" xfId="28"/>
    <cellStyle name="20% - 輔色4 2 2" xfId="29"/>
    <cellStyle name="20% - 輔色4 2_2.成功大學101年度1_9月_XX單位績效表" xfId="30"/>
    <cellStyle name="20% - 輔色5" xfId="31"/>
    <cellStyle name="20% - 輔色5 2" xfId="32"/>
    <cellStyle name="20% - 輔色5 2 2" xfId="33"/>
    <cellStyle name="20% - 輔色5 2_2.成功大學101年度1_9月_XX單位績效表" xfId="34"/>
    <cellStyle name="20% - 輔色6" xfId="35"/>
    <cellStyle name="20% - 輔色6 2" xfId="36"/>
    <cellStyle name="20% - 輔色6 2 2" xfId="37"/>
    <cellStyle name="20% - 輔色6 2_2.成功大學101年度1_9月_XX單位績效表" xfId="38"/>
    <cellStyle name="40% - 輔色1" xfId="39"/>
    <cellStyle name="40% - 輔色1 2" xfId="40"/>
    <cellStyle name="40% - 輔色1 2 2" xfId="41"/>
    <cellStyle name="40% - 輔色1 2_2.成功大學101年度1_9月_XX單位績效表" xfId="42"/>
    <cellStyle name="40% - 輔色2" xfId="43"/>
    <cellStyle name="40% - 輔色2 2" xfId="44"/>
    <cellStyle name="40% - 輔色2 2 2" xfId="45"/>
    <cellStyle name="40% - 輔色2 2_2.成功大學101年度1_9月_XX單位績效表" xfId="46"/>
    <cellStyle name="40% - 輔色3" xfId="47"/>
    <cellStyle name="40% - 輔色3 2" xfId="48"/>
    <cellStyle name="40% - 輔色3 2 2" xfId="49"/>
    <cellStyle name="40% - 輔色3 2_2.成功大學101年度1_9月_XX單位績效表" xfId="50"/>
    <cellStyle name="40% - 輔色4" xfId="51"/>
    <cellStyle name="40% - 輔色4 2" xfId="52"/>
    <cellStyle name="40% - 輔色4 2 2" xfId="53"/>
    <cellStyle name="40% - 輔色4 2_2.成功大學101年度1_9月_XX單位績效表" xfId="54"/>
    <cellStyle name="40% - 輔色5" xfId="55"/>
    <cellStyle name="40% - 輔色5 2" xfId="56"/>
    <cellStyle name="40% - 輔色5 2 2" xfId="57"/>
    <cellStyle name="40% - 輔色5 2_2.成功大學101年度1_9月_XX單位績效表" xfId="58"/>
    <cellStyle name="40% - 輔色6" xfId="59"/>
    <cellStyle name="40% - 輔色6 2" xfId="60"/>
    <cellStyle name="40% - 輔色6 2 2" xfId="61"/>
    <cellStyle name="40% - 輔色6 2_2.成功大學101年度1_9月_XX單位績效表" xfId="62"/>
    <cellStyle name="60% - 輔色1" xfId="63"/>
    <cellStyle name="60% - 輔色1 2" xfId="64"/>
    <cellStyle name="60% - 輔色2" xfId="65"/>
    <cellStyle name="60% - 輔色2 2" xfId="66"/>
    <cellStyle name="60% - 輔色3" xfId="67"/>
    <cellStyle name="60% - 輔色3 2" xfId="68"/>
    <cellStyle name="60% - 輔色4" xfId="69"/>
    <cellStyle name="60% - 輔色4 2" xfId="70"/>
    <cellStyle name="60% - 輔色5" xfId="71"/>
    <cellStyle name="60% - 輔色5 2" xfId="72"/>
    <cellStyle name="60% - 輔色6" xfId="73"/>
    <cellStyle name="60% - 輔色6 2" xfId="74"/>
    <cellStyle name="Normal 2" xfId="75"/>
    <cellStyle name="Normal 2 2" xfId="76"/>
    <cellStyle name="Normal 3" xfId="77"/>
    <cellStyle name="一般 10" xfId="78"/>
    <cellStyle name="一般 11" xfId="79"/>
    <cellStyle name="一般 2" xfId="80"/>
    <cellStyle name="一般 2 2" xfId="81"/>
    <cellStyle name="一般 2 2 2" xfId="82"/>
    <cellStyle name="一般 2 2 2 2" xfId="83"/>
    <cellStyle name="一般 2 2 2 2 2" xfId="84"/>
    <cellStyle name="一般 2 2 2 2_2.成功大學101年度1_9月_XX單位績效表" xfId="85"/>
    <cellStyle name="一般 2 2 2_2.成功大學101年度1_9月_XX單位績效表" xfId="86"/>
    <cellStyle name="一般 2 2 3" xfId="87"/>
    <cellStyle name="一般 2 2_彙整-1010810" xfId="88"/>
    <cellStyle name="一般 2 3" xfId="89"/>
    <cellStyle name="一般 2 3 2" xfId="90"/>
    <cellStyle name="一般 2_附件一（992錄取名冊）通過版" xfId="91"/>
    <cellStyle name="一般 3" xfId="92"/>
    <cellStyle name="一般 4" xfId="93"/>
    <cellStyle name="一般 4 2" xfId="94"/>
    <cellStyle name="一般 4_彙整-1010810" xfId="95"/>
    <cellStyle name="一般 5" xfId="96"/>
    <cellStyle name="一般 5 2" xfId="97"/>
    <cellStyle name="一般 5 3" xfId="98"/>
    <cellStyle name="一般 5_2.成功大學101年度1_9月_XX單位績效表" xfId="99"/>
    <cellStyle name="一般 6" xfId="100"/>
    <cellStyle name="一般 6 2" xfId="101"/>
    <cellStyle name="一般 6_彙整-1010810" xfId="102"/>
    <cellStyle name="一般 7" xfId="103"/>
    <cellStyle name="一般 7 2" xfId="104"/>
    <cellStyle name="一般 7 3" xfId="105"/>
    <cellStyle name="一般 7_彙整-1010810" xfId="106"/>
    <cellStyle name="一般 8" xfId="107"/>
    <cellStyle name="一般 8 2" xfId="108"/>
    <cellStyle name="一般 8_彙整-1010810" xfId="109"/>
    <cellStyle name="一般 9" xfId="110"/>
    <cellStyle name="Comma" xfId="111"/>
    <cellStyle name="千分位 2" xfId="112"/>
    <cellStyle name="千分位 2 2" xfId="113"/>
    <cellStyle name="千分位 2 3" xfId="114"/>
    <cellStyle name="Comma [0]" xfId="115"/>
    <cellStyle name="中等" xfId="116"/>
    <cellStyle name="中等 2" xfId="117"/>
    <cellStyle name="合計" xfId="118"/>
    <cellStyle name="合計 2" xfId="119"/>
    <cellStyle name="好" xfId="120"/>
    <cellStyle name="好 2" xfId="121"/>
    <cellStyle name="好_2.成功大學101年度1_9月_XX單位績效表" xfId="122"/>
    <cellStyle name="好_KPI績效資訊表_0913" xfId="123"/>
    <cellStyle name="好_成功大學 全校KPI績效表_101年1至6月" xfId="124"/>
    <cellStyle name="好_成功大學 單位績效表_總表_101年1至6月" xfId="125"/>
    <cellStyle name="好_成功大學101年度1_6月_(醫學院)績效表-0723(checked0724)v" xfId="126"/>
    <cellStyle name="好_成功大學101年度1_6月_XX單位績效表-國際(2)" xfId="127"/>
    <cellStyle name="好_附件三成功大學101年度1_10月_XX單位績效表_" xfId="128"/>
    <cellStyle name="好_彙整-1010810" xfId="129"/>
    <cellStyle name="好_醫學院產學KPI績效進度表(含細目)-產學組" xfId="130"/>
    <cellStyle name="Percent" xfId="131"/>
    <cellStyle name="百分比 2" xfId="132"/>
    <cellStyle name="百分比 2 2" xfId="133"/>
    <cellStyle name="百分比 3" xfId="134"/>
    <cellStyle name="百分比 6" xfId="135"/>
    <cellStyle name="計算方式" xfId="136"/>
    <cellStyle name="計算方式 2" xfId="137"/>
    <cellStyle name="Currency" xfId="138"/>
    <cellStyle name="Currency [0]" xfId="139"/>
    <cellStyle name="貨幣 2" xfId="140"/>
    <cellStyle name="連結的儲存格" xfId="141"/>
    <cellStyle name="連結的儲存格 2" xfId="142"/>
    <cellStyle name="備註" xfId="143"/>
    <cellStyle name="備註 2" xfId="144"/>
    <cellStyle name="備註 2 2" xfId="145"/>
    <cellStyle name="備註 2_成功大學101年度1_6月_(醫學院)績效表-0723(checked0724)v" xfId="146"/>
    <cellStyle name="超連結 2" xfId="147"/>
    <cellStyle name="超連結 3" xfId="148"/>
    <cellStyle name="說明文字" xfId="149"/>
    <cellStyle name="說明文字 2" xfId="150"/>
    <cellStyle name="輔色1" xfId="151"/>
    <cellStyle name="輔色1 2" xfId="152"/>
    <cellStyle name="輔色2" xfId="153"/>
    <cellStyle name="輔色2 2" xfId="154"/>
    <cellStyle name="輔色3" xfId="155"/>
    <cellStyle name="輔色3 2" xfId="156"/>
    <cellStyle name="輔色4" xfId="157"/>
    <cellStyle name="輔色4 2" xfId="158"/>
    <cellStyle name="輔色5" xfId="159"/>
    <cellStyle name="輔色5 2" xfId="160"/>
    <cellStyle name="輔色6" xfId="161"/>
    <cellStyle name="輔色6 2" xfId="162"/>
    <cellStyle name="標題" xfId="163"/>
    <cellStyle name="標題 1" xfId="164"/>
    <cellStyle name="標題 1 2" xfId="165"/>
    <cellStyle name="標題 2" xfId="166"/>
    <cellStyle name="標題 2 2" xfId="167"/>
    <cellStyle name="標題 3" xfId="168"/>
    <cellStyle name="標題 3 2" xfId="169"/>
    <cellStyle name="標題 4" xfId="170"/>
    <cellStyle name="標題 4 2" xfId="171"/>
    <cellStyle name="標題 5" xfId="172"/>
    <cellStyle name="輸入" xfId="173"/>
    <cellStyle name="輸入 2" xfId="174"/>
    <cellStyle name="輸出" xfId="175"/>
    <cellStyle name="輸出 2" xfId="176"/>
    <cellStyle name="檢查儲存格" xfId="177"/>
    <cellStyle name="檢查儲存格 2" xfId="178"/>
    <cellStyle name="壞" xfId="179"/>
    <cellStyle name="壞 2" xfId="180"/>
    <cellStyle name="壞_2.成功大學101年度1_9月_XX單位績效表" xfId="181"/>
    <cellStyle name="壞_KPI績效資訊表_0913" xfId="182"/>
    <cellStyle name="壞_成功大學 全校KPI績效表_101年1至6月" xfId="183"/>
    <cellStyle name="壞_成功大學 單位績效表_總表_101年1至6月" xfId="184"/>
    <cellStyle name="壞_成功大學101年度1_6月_(醫學院)績效表-0723(checked0724)v" xfId="185"/>
    <cellStyle name="壞_成功大學101年度1_6月_XX單位績效表-國際(2)" xfId="186"/>
    <cellStyle name="壞_附件三成功大學101年度1_10月_XX單位績效表_" xfId="187"/>
    <cellStyle name="壞_彙整-1010810" xfId="188"/>
    <cellStyle name="壞_醫學院產學KPI績效進度表(含細目)-產學組" xfId="189"/>
    <cellStyle name="警告文字" xfId="190"/>
    <cellStyle name="警告文字 2" xfId="1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H6" sqref="H6"/>
    </sheetView>
  </sheetViews>
  <sheetFormatPr defaultColWidth="8.875" defaultRowHeight="15.75"/>
  <cols>
    <col min="1" max="1" width="15.25390625" style="123" customWidth="1"/>
    <col min="2" max="2" width="10.50390625" style="122" bestFit="1" customWidth="1"/>
    <col min="3" max="3" width="12.875" style="122" bestFit="1" customWidth="1"/>
    <col min="4" max="4" width="10.50390625" style="122" bestFit="1" customWidth="1"/>
    <col min="5" max="5" width="11.625" style="122" bestFit="1" customWidth="1"/>
    <col min="6" max="6" width="12.875" style="122" bestFit="1" customWidth="1"/>
    <col min="7" max="16384" width="8.875" style="122" customWidth="1"/>
  </cols>
  <sheetData>
    <row r="1" spans="1:3" ht="17.25" thickBot="1">
      <c r="A1" s="281"/>
      <c r="B1" s="281"/>
      <c r="C1" s="281"/>
    </row>
    <row r="2" spans="1:6" ht="16.5">
      <c r="A2" s="183"/>
      <c r="B2" s="282"/>
      <c r="C2" s="282"/>
      <c r="D2" s="283"/>
      <c r="E2" s="283"/>
      <c r="F2" s="284"/>
    </row>
    <row r="3" spans="1:6" ht="17.25" thickBot="1">
      <c r="A3" s="182" t="s">
        <v>174</v>
      </c>
      <c r="B3" s="181" t="s">
        <v>335</v>
      </c>
      <c r="C3" s="181" t="s">
        <v>336</v>
      </c>
      <c r="D3" s="181" t="s">
        <v>160</v>
      </c>
      <c r="E3" s="180" t="s">
        <v>159</v>
      </c>
      <c r="F3" s="179" t="s">
        <v>158</v>
      </c>
    </row>
    <row r="4" spans="1:6" ht="39.75" customHeight="1">
      <c r="A4" s="178" t="s">
        <v>173</v>
      </c>
      <c r="B4" s="158">
        <v>13</v>
      </c>
      <c r="C4" s="158">
        <v>18</v>
      </c>
      <c r="D4" s="158">
        <v>16</v>
      </c>
      <c r="E4" s="177">
        <v>45</v>
      </c>
      <c r="F4" s="176">
        <v>45</v>
      </c>
    </row>
    <row r="5" spans="1:6" ht="39.75" customHeight="1">
      <c r="A5" s="174" t="s">
        <v>172</v>
      </c>
      <c r="B5" s="165">
        <v>22</v>
      </c>
      <c r="C5" s="165">
        <v>51</v>
      </c>
      <c r="D5" s="165">
        <v>63</v>
      </c>
      <c r="E5" s="173">
        <v>87</v>
      </c>
      <c r="F5" s="163">
        <v>93</v>
      </c>
    </row>
    <row r="6" spans="1:6" ht="49.5" customHeight="1">
      <c r="A6" s="174" t="s">
        <v>171</v>
      </c>
      <c r="B6" s="165">
        <v>12</v>
      </c>
      <c r="C6" s="165">
        <v>13</v>
      </c>
      <c r="D6" s="165">
        <v>5</v>
      </c>
      <c r="E6" s="173">
        <v>9</v>
      </c>
      <c r="F6" s="163">
        <v>10</v>
      </c>
    </row>
    <row r="7" spans="1:6" ht="39.75" customHeight="1">
      <c r="A7" s="174" t="s">
        <v>170</v>
      </c>
      <c r="B7" s="165">
        <v>20</v>
      </c>
      <c r="C7" s="165">
        <v>41</v>
      </c>
      <c r="D7" s="165">
        <v>38</v>
      </c>
      <c r="E7" s="175">
        <v>34</v>
      </c>
      <c r="F7" s="163">
        <v>37</v>
      </c>
    </row>
    <row r="8" spans="1:6" ht="39.75" customHeight="1">
      <c r="A8" s="174" t="s">
        <v>169</v>
      </c>
      <c r="B8" s="165">
        <v>7</v>
      </c>
      <c r="C8" s="165">
        <v>3</v>
      </c>
      <c r="D8" s="165">
        <v>2</v>
      </c>
      <c r="E8" s="173">
        <v>6</v>
      </c>
      <c r="F8" s="172">
        <v>10</v>
      </c>
    </row>
    <row r="9" spans="1:6" ht="39.75" customHeight="1">
      <c r="A9" s="171" t="s">
        <v>168</v>
      </c>
      <c r="B9" s="165">
        <v>159</v>
      </c>
      <c r="C9" s="165">
        <v>102</v>
      </c>
      <c r="D9" s="165">
        <v>137</v>
      </c>
      <c r="E9" s="169">
        <v>145</v>
      </c>
      <c r="F9" s="163">
        <v>180</v>
      </c>
    </row>
    <row r="10" spans="1:6" ht="39.75" customHeight="1">
      <c r="A10" s="170" t="s">
        <v>167</v>
      </c>
      <c r="B10" s="166"/>
      <c r="C10" s="165"/>
      <c r="D10" s="165"/>
      <c r="E10" s="169">
        <v>9</v>
      </c>
      <c r="F10" s="163">
        <v>6</v>
      </c>
    </row>
    <row r="11" spans="1:6" ht="39.75" customHeight="1">
      <c r="A11" s="170" t="s">
        <v>166</v>
      </c>
      <c r="B11" s="166"/>
      <c r="C11" s="166"/>
      <c r="D11" s="165"/>
      <c r="E11" s="169">
        <v>34</v>
      </c>
      <c r="F11" s="163">
        <v>36</v>
      </c>
    </row>
    <row r="12" spans="1:6" ht="39.75" customHeight="1">
      <c r="A12" s="168" t="s">
        <v>165</v>
      </c>
      <c r="B12" s="166"/>
      <c r="C12" s="166"/>
      <c r="D12" s="165"/>
      <c r="E12" s="165">
        <v>1</v>
      </c>
      <c r="F12" s="163">
        <v>1</v>
      </c>
    </row>
    <row r="13" spans="1:6" ht="39.75" customHeight="1">
      <c r="A13" s="167" t="s">
        <v>164</v>
      </c>
      <c r="B13" s="166"/>
      <c r="C13" s="166"/>
      <c r="D13" s="165">
        <v>210</v>
      </c>
      <c r="E13" s="164">
        <v>216</v>
      </c>
      <c r="F13" s="163"/>
    </row>
    <row r="14" spans="1:6" ht="39.75" customHeight="1" thickBot="1">
      <c r="A14" s="162" t="s">
        <v>163</v>
      </c>
      <c r="B14" s="161">
        <v>14</v>
      </c>
      <c r="C14" s="161">
        <v>17</v>
      </c>
      <c r="D14" s="161">
        <v>15</v>
      </c>
      <c r="E14" s="161">
        <v>12</v>
      </c>
      <c r="F14" s="160">
        <v>19</v>
      </c>
    </row>
    <row r="15" spans="1:6" ht="39.75" customHeight="1">
      <c r="A15" s="159"/>
      <c r="B15" s="158" t="s">
        <v>162</v>
      </c>
      <c r="C15" s="158" t="s">
        <v>161</v>
      </c>
      <c r="D15" s="158" t="s">
        <v>160</v>
      </c>
      <c r="E15" s="158" t="s">
        <v>159</v>
      </c>
      <c r="F15" s="157" t="s">
        <v>158</v>
      </c>
    </row>
    <row r="16" spans="1:6" ht="42.75">
      <c r="A16" s="146" t="s">
        <v>157</v>
      </c>
      <c r="B16" s="156">
        <v>376</v>
      </c>
      <c r="C16" s="156">
        <v>530</v>
      </c>
      <c r="D16" s="156">
        <v>560</v>
      </c>
      <c r="E16" s="155"/>
      <c r="F16" s="154"/>
    </row>
    <row r="17" spans="1:6" ht="28.5">
      <c r="A17" s="145" t="s">
        <v>156</v>
      </c>
      <c r="B17" s="144">
        <v>4.87</v>
      </c>
      <c r="C17" s="144">
        <v>7.74</v>
      </c>
      <c r="D17" s="144">
        <v>21000</v>
      </c>
      <c r="E17" s="144"/>
      <c r="F17" s="143"/>
    </row>
    <row r="18" spans="1:6" ht="28.5">
      <c r="A18" s="145" t="s">
        <v>155</v>
      </c>
      <c r="B18" s="144">
        <v>15</v>
      </c>
      <c r="C18" s="144">
        <v>14</v>
      </c>
      <c r="D18" s="144">
        <v>15</v>
      </c>
      <c r="E18" s="144"/>
      <c r="F18" s="143"/>
    </row>
    <row r="19" spans="1:6" ht="42.75">
      <c r="A19" s="151" t="s">
        <v>154</v>
      </c>
      <c r="B19" s="150">
        <v>14</v>
      </c>
      <c r="C19" s="150">
        <v>17</v>
      </c>
      <c r="D19" s="150">
        <v>15</v>
      </c>
      <c r="E19" s="144">
        <v>12</v>
      </c>
      <c r="F19" s="143">
        <v>19</v>
      </c>
    </row>
    <row r="20" spans="1:6" ht="42.75">
      <c r="A20" s="151" t="s">
        <v>153</v>
      </c>
      <c r="B20" s="150">
        <v>3</v>
      </c>
      <c r="C20" s="150">
        <v>6</v>
      </c>
      <c r="D20" s="150">
        <v>7</v>
      </c>
      <c r="E20" s="144">
        <v>8</v>
      </c>
      <c r="F20" s="143">
        <v>9</v>
      </c>
    </row>
    <row r="21" spans="1:6" ht="28.5">
      <c r="A21" s="145" t="s">
        <v>152</v>
      </c>
      <c r="B21" s="144">
        <v>1</v>
      </c>
      <c r="C21" s="144">
        <v>2</v>
      </c>
      <c r="D21" s="144">
        <v>2</v>
      </c>
      <c r="E21" s="144">
        <v>2</v>
      </c>
      <c r="F21" s="143">
        <v>2</v>
      </c>
    </row>
    <row r="22" spans="1:6" ht="28.5">
      <c r="A22" s="153" t="s">
        <v>151</v>
      </c>
      <c r="B22" s="144">
        <v>19</v>
      </c>
      <c r="C22" s="144">
        <v>11</v>
      </c>
      <c r="D22" s="144">
        <v>19</v>
      </c>
      <c r="E22" s="152"/>
      <c r="F22" s="143"/>
    </row>
    <row r="23" spans="1:6" ht="28.5">
      <c r="A23" s="151" t="s">
        <v>150</v>
      </c>
      <c r="B23" s="144">
        <v>356</v>
      </c>
      <c r="C23" s="144">
        <v>500</v>
      </c>
      <c r="D23" s="144">
        <v>529</v>
      </c>
      <c r="E23" s="144">
        <v>563</v>
      </c>
      <c r="F23" s="143">
        <v>566</v>
      </c>
    </row>
    <row r="24" spans="1:6" ht="28.5">
      <c r="A24" s="151" t="s">
        <v>149</v>
      </c>
      <c r="B24" s="144">
        <v>20</v>
      </c>
      <c r="C24" s="144">
        <v>30</v>
      </c>
      <c r="D24" s="144">
        <v>31</v>
      </c>
      <c r="E24" s="144">
        <v>67</v>
      </c>
      <c r="F24" s="143">
        <v>60</v>
      </c>
    </row>
    <row r="25" spans="1:6" ht="28.5">
      <c r="A25" s="151" t="s">
        <v>148</v>
      </c>
      <c r="B25" s="144">
        <v>10</v>
      </c>
      <c r="C25" s="144">
        <v>7</v>
      </c>
      <c r="D25" s="144">
        <v>8</v>
      </c>
      <c r="E25" s="147">
        <v>6</v>
      </c>
      <c r="F25" s="143">
        <v>7</v>
      </c>
    </row>
    <row r="26" spans="1:6" ht="42.75">
      <c r="A26" s="151" t="s">
        <v>147</v>
      </c>
      <c r="B26" s="150">
        <v>15</v>
      </c>
      <c r="C26" s="150">
        <v>15</v>
      </c>
      <c r="D26" s="150">
        <v>15</v>
      </c>
      <c r="E26" s="149">
        <v>18</v>
      </c>
      <c r="F26" s="148">
        <v>15</v>
      </c>
    </row>
    <row r="27" spans="1:6" ht="28.5">
      <c r="A27" s="145" t="s">
        <v>146</v>
      </c>
      <c r="B27" s="144"/>
      <c r="C27" s="144"/>
      <c r="D27" s="144"/>
      <c r="E27" s="147">
        <v>55</v>
      </c>
      <c r="F27" s="143">
        <v>55</v>
      </c>
    </row>
    <row r="28" spans="1:6" ht="28.5">
      <c r="A28" s="146" t="s">
        <v>145</v>
      </c>
      <c r="B28" s="144"/>
      <c r="C28" s="144">
        <v>90</v>
      </c>
      <c r="D28" s="144"/>
      <c r="E28" s="144"/>
      <c r="F28" s="143"/>
    </row>
    <row r="29" spans="1:6" ht="28.5">
      <c r="A29" s="145" t="s">
        <v>144</v>
      </c>
      <c r="B29" s="144"/>
      <c r="C29" s="144">
        <v>6</v>
      </c>
      <c r="D29" s="144"/>
      <c r="E29" s="144"/>
      <c r="F29" s="143"/>
    </row>
    <row r="30" spans="1:6" ht="43.5" thickBot="1">
      <c r="A30" s="142" t="s">
        <v>143</v>
      </c>
      <c r="B30" s="141"/>
      <c r="C30" s="141">
        <v>3</v>
      </c>
      <c r="D30" s="141"/>
      <c r="E30" s="141"/>
      <c r="F30" s="140"/>
    </row>
    <row r="31" spans="1:6" ht="43.5" thickBot="1">
      <c r="A31" s="139" t="s">
        <v>142</v>
      </c>
      <c r="B31" s="138"/>
      <c r="C31" s="138"/>
      <c r="D31" s="138"/>
      <c r="E31" s="138">
        <v>175</v>
      </c>
      <c r="F31" s="137">
        <v>137</v>
      </c>
    </row>
    <row r="32" spans="1:6" ht="72" thickBot="1">
      <c r="A32" s="139" t="s">
        <v>141</v>
      </c>
      <c r="B32" s="138"/>
      <c r="C32" s="138"/>
      <c r="D32" s="138"/>
      <c r="E32" s="138"/>
      <c r="F32" s="137">
        <v>16</v>
      </c>
    </row>
    <row r="33" spans="1:6" ht="43.5" thickBot="1">
      <c r="A33" s="139" t="s">
        <v>140</v>
      </c>
      <c r="B33" s="138"/>
      <c r="C33" s="138"/>
      <c r="D33" s="138"/>
      <c r="E33" s="138"/>
      <c r="F33" s="137">
        <v>1</v>
      </c>
    </row>
    <row r="34" spans="1:6" ht="43.5" thickBot="1">
      <c r="A34" s="139" t="s">
        <v>139</v>
      </c>
      <c r="B34" s="138"/>
      <c r="C34" s="138"/>
      <c r="D34" s="138"/>
      <c r="E34" s="138"/>
      <c r="F34" s="137">
        <v>157</v>
      </c>
    </row>
    <row r="35" spans="1:6" ht="17.25" thickBot="1">
      <c r="A35" s="139" t="s">
        <v>138</v>
      </c>
      <c r="B35" s="138"/>
      <c r="C35" s="138"/>
      <c r="D35" s="138"/>
      <c r="E35" s="138"/>
      <c r="F35" s="137">
        <v>1</v>
      </c>
    </row>
    <row r="36" spans="1:6" ht="17.25" thickBot="1">
      <c r="A36" s="139" t="s">
        <v>137</v>
      </c>
      <c r="B36" s="138"/>
      <c r="C36" s="138"/>
      <c r="D36" s="138"/>
      <c r="E36" s="138"/>
      <c r="F36" s="137">
        <v>4</v>
      </c>
    </row>
    <row r="37" spans="1:6" ht="29.25" thickBot="1">
      <c r="A37" s="139" t="s">
        <v>136</v>
      </c>
      <c r="B37" s="138"/>
      <c r="C37" s="138"/>
      <c r="D37" s="138"/>
      <c r="E37" s="138"/>
      <c r="F37" s="137">
        <v>1</v>
      </c>
    </row>
    <row r="38" spans="1:6" ht="28.5">
      <c r="A38" s="136" t="s">
        <v>135</v>
      </c>
      <c r="B38" s="130"/>
      <c r="C38" s="130">
        <v>122</v>
      </c>
      <c r="D38" s="130">
        <v>126</v>
      </c>
      <c r="E38" s="130"/>
      <c r="F38" s="135"/>
    </row>
    <row r="39" spans="1:6" ht="49.5" customHeight="1">
      <c r="A39" s="132" t="s">
        <v>134</v>
      </c>
      <c r="B39" s="131">
        <v>27284.71</v>
      </c>
      <c r="C39" s="131">
        <v>19477.5958</v>
      </c>
      <c r="D39" s="131">
        <v>187200.3</v>
      </c>
      <c r="E39" s="130"/>
      <c r="F39" s="129"/>
    </row>
    <row r="40" spans="1:6" ht="49.5" customHeight="1">
      <c r="A40" s="134" t="s">
        <v>133</v>
      </c>
      <c r="B40" s="133">
        <v>12</v>
      </c>
      <c r="C40" s="133">
        <v>12</v>
      </c>
      <c r="D40" s="131">
        <v>5</v>
      </c>
      <c r="E40" s="130"/>
      <c r="F40" s="129"/>
    </row>
    <row r="41" spans="1:6" ht="36" customHeight="1">
      <c r="A41" s="134" t="s">
        <v>132</v>
      </c>
      <c r="B41" s="133"/>
      <c r="C41" s="133"/>
      <c r="D41" s="131">
        <v>4</v>
      </c>
      <c r="E41" s="130"/>
      <c r="F41" s="129"/>
    </row>
    <row r="42" spans="1:6" ht="34.5" customHeight="1">
      <c r="A42" s="132" t="s">
        <v>131</v>
      </c>
      <c r="B42" s="131"/>
      <c r="C42" s="131"/>
      <c r="D42" s="131">
        <v>7855</v>
      </c>
      <c r="E42" s="130"/>
      <c r="F42" s="129"/>
    </row>
    <row r="43" spans="1:6" ht="34.5" customHeight="1" thickBot="1">
      <c r="A43" s="128" t="s">
        <v>130</v>
      </c>
      <c r="B43" s="127"/>
      <c r="C43" s="127"/>
      <c r="D43" s="127"/>
      <c r="E43" s="126">
        <v>553211.6</v>
      </c>
      <c r="F43" s="125">
        <v>654639.847</v>
      </c>
    </row>
    <row r="44" ht="19.5" customHeight="1"/>
    <row r="45" spans="1:5" s="124" customFormat="1" ht="19.5" customHeight="1">
      <c r="A45" s="123"/>
      <c r="B45" s="122"/>
      <c r="C45" s="122"/>
      <c r="D45" s="122"/>
      <c r="E45" s="122"/>
    </row>
  </sheetData>
  <sheetProtection/>
  <mergeCells count="2">
    <mergeCell ref="A1:C1"/>
    <mergeCell ref="B2:F2"/>
  </mergeCells>
  <printOptions horizontalCentered="1"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85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2" sqref="A2:C2"/>
    </sheetView>
  </sheetViews>
  <sheetFormatPr defaultColWidth="9.00390625" defaultRowHeight="15.75"/>
  <cols>
    <col min="1" max="1" width="9.25390625" style="0" customWidth="1"/>
    <col min="2" max="2" width="5.50390625" style="0" bestFit="1" customWidth="1"/>
    <col min="3" max="3" width="44.875" style="0" customWidth="1"/>
    <col min="4" max="4" width="11.50390625" style="0" customWidth="1"/>
    <col min="5" max="5" width="17.50390625" style="0" customWidth="1"/>
    <col min="6" max="6" width="18.50390625" style="1" customWidth="1"/>
    <col min="7" max="7" width="23.375" style="1" customWidth="1"/>
    <col min="8" max="8" width="16.75390625" style="1" customWidth="1"/>
    <col min="9" max="9" width="18.00390625" style="1" customWidth="1"/>
    <col min="10" max="11" width="18.00390625" style="2" customWidth="1"/>
    <col min="12" max="12" width="14.125" style="1" customWidth="1"/>
    <col min="13" max="14" width="14.125" style="3" customWidth="1"/>
    <col min="15" max="15" width="15.00390625" style="1" customWidth="1"/>
    <col min="16" max="17" width="13.625" style="3" customWidth="1"/>
    <col min="18" max="18" width="15.00390625" style="1" customWidth="1"/>
    <col min="19" max="19" width="13.375" style="3" customWidth="1"/>
    <col min="20" max="20" width="14.00390625" style="3" customWidth="1"/>
    <col min="21" max="21" width="15.375" style="1" customWidth="1"/>
    <col min="22" max="23" width="13.25390625" style="0" customWidth="1"/>
    <col min="24" max="24" width="14.625" style="1" customWidth="1"/>
    <col min="25" max="26" width="12.50390625" style="0" customWidth="1"/>
    <col min="27" max="27" width="15.00390625" style="1" customWidth="1"/>
    <col min="28" max="29" width="13.75390625" style="0" customWidth="1"/>
    <col min="30" max="30" width="15.125" style="1" customWidth="1"/>
    <col min="31" max="32" width="13.375" style="0" customWidth="1"/>
    <col min="33" max="33" width="15.125" style="1" customWidth="1"/>
    <col min="34" max="35" width="12.50390625" style="0" customWidth="1"/>
    <col min="36" max="36" width="14.125" style="1" customWidth="1"/>
    <col min="37" max="38" width="13.25390625" style="4" customWidth="1"/>
    <col min="39" max="39" width="15.25390625" style="1" customWidth="1"/>
    <col min="40" max="41" width="13.50390625" style="5" customWidth="1"/>
    <col min="42" max="42" width="15.625" style="1" customWidth="1"/>
    <col min="43" max="44" width="13.875" style="4" customWidth="1"/>
    <col min="45" max="45" width="15.00390625" style="1" customWidth="1"/>
    <col min="46" max="47" width="14.50390625" style="5" customWidth="1"/>
    <col min="48" max="48" width="15.125" style="1" customWidth="1"/>
    <col min="49" max="50" width="15.75390625" style="5" customWidth="1"/>
  </cols>
  <sheetData>
    <row r="1" spans="1:7" ht="39.75" customHeight="1">
      <c r="A1" s="285" t="s">
        <v>334</v>
      </c>
      <c r="B1" s="286"/>
      <c r="C1" s="286"/>
      <c r="D1" s="286"/>
      <c r="E1" s="286"/>
      <c r="F1" s="286"/>
      <c r="G1" s="287"/>
    </row>
    <row r="2" spans="1:50" s="9" customFormat="1" ht="30" customHeight="1" thickBot="1">
      <c r="A2" s="288" t="s">
        <v>0</v>
      </c>
      <c r="B2" s="289"/>
      <c r="C2" s="289"/>
      <c r="D2" s="290" t="s">
        <v>1</v>
      </c>
      <c r="E2" s="291"/>
      <c r="F2" s="291"/>
      <c r="G2" s="289"/>
      <c r="H2" s="6"/>
      <c r="I2" s="6"/>
      <c r="J2" s="7"/>
      <c r="K2" s="7"/>
      <c r="L2" s="6"/>
      <c r="M2" s="8"/>
      <c r="N2" s="8"/>
      <c r="O2" s="6"/>
      <c r="P2" s="8"/>
      <c r="Q2" s="8"/>
      <c r="R2" s="6"/>
      <c r="S2" s="8"/>
      <c r="T2" s="8"/>
      <c r="U2" s="6"/>
      <c r="X2" s="6"/>
      <c r="AA2" s="6"/>
      <c r="AD2" s="6"/>
      <c r="AG2" s="6"/>
      <c r="AJ2" s="6"/>
      <c r="AK2" s="10"/>
      <c r="AL2" s="10"/>
      <c r="AM2" s="6"/>
      <c r="AN2" s="11"/>
      <c r="AO2" s="11"/>
      <c r="AP2" s="6"/>
      <c r="AQ2" s="10"/>
      <c r="AR2" s="10"/>
      <c r="AS2" s="6"/>
      <c r="AT2" s="11"/>
      <c r="AU2" s="11"/>
      <c r="AV2" s="6"/>
      <c r="AW2" s="11"/>
      <c r="AX2" s="11"/>
    </row>
    <row r="3" spans="1:7" s="12" customFormat="1" ht="39.75" customHeight="1" thickTop="1">
      <c r="A3" s="292" t="s">
        <v>2</v>
      </c>
      <c r="B3" s="293"/>
      <c r="C3" s="294"/>
      <c r="D3" s="295" t="s">
        <v>3</v>
      </c>
      <c r="E3" s="293"/>
      <c r="F3" s="294"/>
      <c r="G3" s="296" t="s">
        <v>4</v>
      </c>
    </row>
    <row r="4" spans="1:7" s="9" customFormat="1" ht="39.75" customHeight="1" thickBot="1">
      <c r="A4" s="13" t="s">
        <v>5</v>
      </c>
      <c r="B4" s="14" t="s">
        <v>6</v>
      </c>
      <c r="C4" s="15" t="s">
        <v>7</v>
      </c>
      <c r="D4" s="16" t="s">
        <v>8</v>
      </c>
      <c r="E4" s="17" t="s">
        <v>9</v>
      </c>
      <c r="F4" s="18" t="s">
        <v>10</v>
      </c>
      <c r="G4" s="297"/>
    </row>
    <row r="5" spans="1:50" ht="20.25" thickTop="1">
      <c r="A5" s="19" t="s">
        <v>11</v>
      </c>
      <c r="B5" s="20">
        <v>1</v>
      </c>
      <c r="C5" s="21" t="s">
        <v>12</v>
      </c>
      <c r="D5" s="22">
        <v>6.84</v>
      </c>
      <c r="E5" s="23">
        <v>7.06</v>
      </c>
      <c r="F5" s="24">
        <f>D5/E5</f>
        <v>0.9688385269121813</v>
      </c>
      <c r="G5" s="25"/>
      <c r="H5"/>
      <c r="I5"/>
      <c r="J5"/>
      <c r="K5"/>
      <c r="L5"/>
      <c r="M5"/>
      <c r="N5"/>
      <c r="O5"/>
      <c r="P5"/>
      <c r="Q5"/>
      <c r="R5"/>
      <c r="S5"/>
      <c r="T5"/>
      <c r="U5"/>
      <c r="X5"/>
      <c r="AA5"/>
      <c r="AD5"/>
      <c r="AG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ht="19.5">
      <c r="A6" s="26" t="s">
        <v>13</v>
      </c>
      <c r="B6" s="27">
        <v>2</v>
      </c>
      <c r="C6" s="28" t="s">
        <v>14</v>
      </c>
      <c r="D6" s="29">
        <v>11</v>
      </c>
      <c r="E6" s="30">
        <v>15</v>
      </c>
      <c r="F6" s="31">
        <f aca="true" t="shared" si="0" ref="F6:F23">E6/D6</f>
        <v>1.3636363636363635</v>
      </c>
      <c r="G6" s="32" t="s">
        <v>15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X6"/>
      <c r="AA6"/>
      <c r="AD6"/>
      <c r="AG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ht="19.5">
      <c r="A7" s="26" t="s">
        <v>13</v>
      </c>
      <c r="B7" s="27">
        <v>3</v>
      </c>
      <c r="C7" s="28" t="s">
        <v>16</v>
      </c>
      <c r="D7" s="29">
        <v>10</v>
      </c>
      <c r="E7" s="30">
        <v>7</v>
      </c>
      <c r="F7" s="33">
        <f t="shared" si="0"/>
        <v>0.7</v>
      </c>
      <c r="G7" s="32" t="s">
        <v>15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X7"/>
      <c r="AA7"/>
      <c r="AD7"/>
      <c r="AG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ht="19.5" customHeight="1">
      <c r="A8" s="26" t="s">
        <v>13</v>
      </c>
      <c r="B8" s="27">
        <v>4</v>
      </c>
      <c r="C8" s="28" t="s">
        <v>17</v>
      </c>
      <c r="D8" s="29">
        <v>24</v>
      </c>
      <c r="E8" s="30">
        <v>24</v>
      </c>
      <c r="F8" s="31">
        <f t="shared" si="0"/>
        <v>1</v>
      </c>
      <c r="G8" s="32" t="s">
        <v>15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X8"/>
      <c r="AA8"/>
      <c r="AD8"/>
      <c r="AG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ht="19.5">
      <c r="A9" s="26" t="s">
        <v>13</v>
      </c>
      <c r="B9" s="27">
        <v>5</v>
      </c>
      <c r="C9" s="28" t="s">
        <v>18</v>
      </c>
      <c r="D9" s="29">
        <v>415</v>
      </c>
      <c r="E9" s="30">
        <v>384</v>
      </c>
      <c r="F9" s="31">
        <f t="shared" si="0"/>
        <v>0.9253012048192771</v>
      </c>
      <c r="G9" s="32" t="s">
        <v>15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X9"/>
      <c r="AA9"/>
      <c r="AD9"/>
      <c r="AG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ht="19.5">
      <c r="A10" s="34" t="s">
        <v>13</v>
      </c>
      <c r="B10" s="35">
        <v>6</v>
      </c>
      <c r="C10" s="28" t="s">
        <v>19</v>
      </c>
      <c r="D10" s="29">
        <v>100</v>
      </c>
      <c r="E10" s="30">
        <v>100</v>
      </c>
      <c r="F10" s="31">
        <f t="shared" si="0"/>
        <v>1</v>
      </c>
      <c r="G10" s="32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X10"/>
      <c r="AA10"/>
      <c r="AD10"/>
      <c r="AG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ht="19.5">
      <c r="A11" s="26" t="s">
        <v>13</v>
      </c>
      <c r="B11" s="27">
        <v>7</v>
      </c>
      <c r="C11" s="28" t="s">
        <v>20</v>
      </c>
      <c r="D11" s="29">
        <v>52</v>
      </c>
      <c r="E11" s="30">
        <v>65</v>
      </c>
      <c r="F11" s="31">
        <f t="shared" si="0"/>
        <v>1.25</v>
      </c>
      <c r="G11" s="32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X11"/>
      <c r="AA11"/>
      <c r="AD11"/>
      <c r="AG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ht="19.5">
      <c r="A12" s="26" t="s">
        <v>13</v>
      </c>
      <c r="B12" s="27">
        <v>8</v>
      </c>
      <c r="C12" s="28" t="s">
        <v>21</v>
      </c>
      <c r="D12" s="29">
        <v>111</v>
      </c>
      <c r="E12" s="30">
        <v>122</v>
      </c>
      <c r="F12" s="31">
        <f t="shared" si="0"/>
        <v>1.0990990990990992</v>
      </c>
      <c r="G12" s="32" t="s">
        <v>15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X12"/>
      <c r="AA12"/>
      <c r="AD12"/>
      <c r="AG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ht="19.5">
      <c r="A13" s="26" t="s">
        <v>13</v>
      </c>
      <c r="B13" s="27">
        <v>9</v>
      </c>
      <c r="C13" s="28" t="s">
        <v>22</v>
      </c>
      <c r="D13" s="29">
        <v>15</v>
      </c>
      <c r="E13" s="30">
        <v>15</v>
      </c>
      <c r="F13" s="31">
        <f t="shared" si="0"/>
        <v>1</v>
      </c>
      <c r="G13" s="32" t="s">
        <v>15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X13"/>
      <c r="AA13"/>
      <c r="AD13"/>
      <c r="AG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</row>
    <row r="14" spans="1:50" ht="19.5">
      <c r="A14" s="26" t="s">
        <v>13</v>
      </c>
      <c r="B14" s="27">
        <v>10</v>
      </c>
      <c r="C14" s="28" t="s">
        <v>23</v>
      </c>
      <c r="D14" s="29">
        <v>20</v>
      </c>
      <c r="E14" s="30">
        <v>34</v>
      </c>
      <c r="F14" s="31">
        <f t="shared" si="0"/>
        <v>1.7</v>
      </c>
      <c r="G14" s="32" t="s">
        <v>15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X14"/>
      <c r="AA14"/>
      <c r="AD14"/>
      <c r="AG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ht="19.5">
      <c r="A15" s="26" t="s">
        <v>13</v>
      </c>
      <c r="B15" s="27">
        <v>11</v>
      </c>
      <c r="C15" s="28" t="s">
        <v>24</v>
      </c>
      <c r="D15" s="29">
        <v>70</v>
      </c>
      <c r="E15" s="30">
        <v>70</v>
      </c>
      <c r="F15" s="31">
        <f t="shared" si="0"/>
        <v>1</v>
      </c>
      <c r="G15" s="32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X15"/>
      <c r="AA15"/>
      <c r="AD15"/>
      <c r="AG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ht="19.5">
      <c r="A16" s="26" t="s">
        <v>13</v>
      </c>
      <c r="B16" s="27">
        <v>12</v>
      </c>
      <c r="C16" s="28" t="s">
        <v>25</v>
      </c>
      <c r="D16" s="29">
        <v>98</v>
      </c>
      <c r="E16" s="30">
        <v>100</v>
      </c>
      <c r="F16" s="31">
        <f t="shared" si="0"/>
        <v>1.0204081632653061</v>
      </c>
      <c r="G16" s="32" t="s">
        <v>15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X16"/>
      <c r="AA16"/>
      <c r="AD16"/>
      <c r="AG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17" spans="1:50" ht="19.5">
      <c r="A17" s="26" t="s">
        <v>13</v>
      </c>
      <c r="B17" s="27">
        <v>13</v>
      </c>
      <c r="C17" s="28" t="s">
        <v>26</v>
      </c>
      <c r="D17" s="29">
        <v>6</v>
      </c>
      <c r="E17" s="30">
        <v>2</v>
      </c>
      <c r="F17" s="36">
        <f t="shared" si="0"/>
        <v>0.3333333333333333</v>
      </c>
      <c r="G17" s="32" t="s">
        <v>15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X17"/>
      <c r="AA17"/>
      <c r="AD17"/>
      <c r="AG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1:50" ht="19.5">
      <c r="A18" s="26" t="s">
        <v>13</v>
      </c>
      <c r="B18" s="27">
        <v>14</v>
      </c>
      <c r="C18" s="28" t="s">
        <v>27</v>
      </c>
      <c r="D18" s="29">
        <v>8</v>
      </c>
      <c r="E18" s="30">
        <v>6</v>
      </c>
      <c r="F18" s="33">
        <f t="shared" si="0"/>
        <v>0.75</v>
      </c>
      <c r="G18" s="32" t="s">
        <v>15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X18"/>
      <c r="AA18"/>
      <c r="AD18"/>
      <c r="AG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</row>
    <row r="19" spans="1:50" ht="19.5">
      <c r="A19" s="26" t="s">
        <v>13</v>
      </c>
      <c r="B19" s="27">
        <v>15</v>
      </c>
      <c r="C19" s="28" t="s">
        <v>28</v>
      </c>
      <c r="D19" s="29">
        <v>11</v>
      </c>
      <c r="E19" s="30">
        <v>14</v>
      </c>
      <c r="F19" s="31">
        <f t="shared" si="0"/>
        <v>1.2727272727272727</v>
      </c>
      <c r="G19" s="32" t="s">
        <v>15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X19"/>
      <c r="AA19"/>
      <c r="AD19"/>
      <c r="AG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</row>
    <row r="20" spans="1:50" ht="19.5">
      <c r="A20" s="26" t="s">
        <v>13</v>
      </c>
      <c r="B20" s="27">
        <v>16</v>
      </c>
      <c r="C20" s="28" t="s">
        <v>29</v>
      </c>
      <c r="D20" s="37">
        <v>0.14</v>
      </c>
      <c r="E20" s="38">
        <v>0.17</v>
      </c>
      <c r="F20" s="31">
        <f t="shared" si="0"/>
        <v>1.2142857142857142</v>
      </c>
      <c r="G20" s="32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X20"/>
      <c r="AA20"/>
      <c r="AD20"/>
      <c r="AG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</row>
    <row r="21" spans="1:50" ht="20.25" thickBot="1">
      <c r="A21" s="39" t="s">
        <v>30</v>
      </c>
      <c r="B21" s="40">
        <v>17</v>
      </c>
      <c r="C21" s="41" t="s">
        <v>31</v>
      </c>
      <c r="D21" s="42">
        <v>1601</v>
      </c>
      <c r="E21" s="43">
        <v>1440</v>
      </c>
      <c r="F21" s="44">
        <f t="shared" si="0"/>
        <v>0.8994378513429107</v>
      </c>
      <c r="G21" s="45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X21"/>
      <c r="AA21"/>
      <c r="AD21"/>
      <c r="AG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0" ht="20.25" thickTop="1">
      <c r="A22" s="46" t="s">
        <v>32</v>
      </c>
      <c r="B22" s="47">
        <v>1</v>
      </c>
      <c r="C22" s="48" t="s">
        <v>33</v>
      </c>
      <c r="D22" s="49">
        <v>572</v>
      </c>
      <c r="E22" s="50">
        <v>613</v>
      </c>
      <c r="F22" s="51">
        <f t="shared" si="0"/>
        <v>1.0716783216783217</v>
      </c>
      <c r="G22" s="52" t="s">
        <v>34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X22"/>
      <c r="AA22"/>
      <c r="AD22"/>
      <c r="AG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</row>
    <row r="23" spans="1:50" ht="19.5">
      <c r="A23" s="53" t="s">
        <v>35</v>
      </c>
      <c r="B23" s="54">
        <v>2</v>
      </c>
      <c r="C23" s="55" t="s">
        <v>36</v>
      </c>
      <c r="D23" s="56">
        <v>63</v>
      </c>
      <c r="E23" s="57">
        <v>58</v>
      </c>
      <c r="F23" s="33">
        <f t="shared" si="0"/>
        <v>0.9206349206349206</v>
      </c>
      <c r="G23" s="32" t="s">
        <v>37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X23"/>
      <c r="AA23"/>
      <c r="AD23"/>
      <c r="AG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</row>
    <row r="24" spans="1:50" ht="19.5">
      <c r="A24" s="53" t="s">
        <v>35</v>
      </c>
      <c r="B24" s="54">
        <v>3</v>
      </c>
      <c r="C24" s="55" t="s">
        <v>38</v>
      </c>
      <c r="D24" s="56"/>
      <c r="E24" s="57"/>
      <c r="F24" s="58"/>
      <c r="G24" s="32" t="s">
        <v>39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X24"/>
      <c r="AA24"/>
      <c r="AD24"/>
      <c r="AG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</row>
    <row r="25" spans="1:50" ht="19.5">
      <c r="A25" s="53" t="s">
        <v>35</v>
      </c>
      <c r="B25" s="54">
        <v>4</v>
      </c>
      <c r="C25" s="55" t="s">
        <v>40</v>
      </c>
      <c r="D25" s="56">
        <v>1</v>
      </c>
      <c r="E25" s="57">
        <v>0</v>
      </c>
      <c r="F25" s="36">
        <f>E25/D25</f>
        <v>0</v>
      </c>
      <c r="G25" s="32" t="s">
        <v>41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X25"/>
      <c r="AA25"/>
      <c r="AD25"/>
      <c r="AG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0" ht="19.5">
      <c r="A26" s="53" t="s">
        <v>35</v>
      </c>
      <c r="B26" s="54">
        <v>5</v>
      </c>
      <c r="C26" s="55" t="s">
        <v>42</v>
      </c>
      <c r="D26" s="56">
        <v>1</v>
      </c>
      <c r="E26" s="57">
        <v>0</v>
      </c>
      <c r="F26" s="36">
        <f>E26/D26</f>
        <v>0</v>
      </c>
      <c r="G26" s="32" t="s">
        <v>43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X26"/>
      <c r="AA26"/>
      <c r="AD26"/>
      <c r="AG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0" ht="19.5">
      <c r="A27" s="53" t="s">
        <v>35</v>
      </c>
      <c r="B27" s="54">
        <v>6</v>
      </c>
      <c r="C27" s="55" t="s">
        <v>44</v>
      </c>
      <c r="D27" s="56"/>
      <c r="E27" s="57">
        <v>1</v>
      </c>
      <c r="F27" s="58"/>
      <c r="G27" s="32" t="s">
        <v>45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X27"/>
      <c r="AA27"/>
      <c r="AD27"/>
      <c r="AG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50" ht="19.5">
      <c r="A28" s="53" t="s">
        <v>35</v>
      </c>
      <c r="B28" s="54">
        <v>7</v>
      </c>
      <c r="C28" s="55" t="s">
        <v>46</v>
      </c>
      <c r="D28" s="56">
        <v>4</v>
      </c>
      <c r="E28" s="57">
        <v>2</v>
      </c>
      <c r="F28" s="36">
        <f aca="true" t="shared" si="1" ref="F28:F37">E28/D28</f>
        <v>0.5</v>
      </c>
      <c r="G28" s="32" t="s">
        <v>47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X28"/>
      <c r="AA28"/>
      <c r="AD28"/>
      <c r="AG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50" ht="19.5">
      <c r="A29" s="53" t="s">
        <v>35</v>
      </c>
      <c r="B29" s="54">
        <v>8</v>
      </c>
      <c r="C29" s="55" t="s">
        <v>48</v>
      </c>
      <c r="D29" s="56">
        <v>3</v>
      </c>
      <c r="E29" s="57">
        <v>6</v>
      </c>
      <c r="F29" s="58">
        <f t="shared" si="1"/>
        <v>2</v>
      </c>
      <c r="G29" s="32" t="s">
        <v>49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X29"/>
      <c r="AA29"/>
      <c r="AD29"/>
      <c r="AG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0" ht="19.5">
      <c r="A30" s="53" t="s">
        <v>35</v>
      </c>
      <c r="B30" s="54">
        <v>9</v>
      </c>
      <c r="C30" s="55" t="s">
        <v>50</v>
      </c>
      <c r="D30" s="29">
        <v>3</v>
      </c>
      <c r="E30" s="30">
        <v>2</v>
      </c>
      <c r="F30" s="33">
        <f t="shared" si="1"/>
        <v>0.6666666666666666</v>
      </c>
      <c r="G30" s="32" t="s">
        <v>51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X30"/>
      <c r="AA30"/>
      <c r="AD30"/>
      <c r="AG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</row>
    <row r="31" spans="1:50" ht="19.5">
      <c r="A31" s="53" t="s">
        <v>35</v>
      </c>
      <c r="B31" s="54">
        <v>10</v>
      </c>
      <c r="C31" s="55" t="s">
        <v>52</v>
      </c>
      <c r="D31" s="59">
        <v>30000</v>
      </c>
      <c r="E31" s="30">
        <v>30000</v>
      </c>
      <c r="F31" s="58">
        <f t="shared" si="1"/>
        <v>1</v>
      </c>
      <c r="G31" s="32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X31"/>
      <c r="AA31"/>
      <c r="AD31"/>
      <c r="AG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</row>
    <row r="32" spans="1:50" ht="19.5">
      <c r="A32" s="53" t="s">
        <v>35</v>
      </c>
      <c r="B32" s="54">
        <v>11</v>
      </c>
      <c r="C32" s="55" t="s">
        <v>53</v>
      </c>
      <c r="D32" s="29">
        <v>20</v>
      </c>
      <c r="E32" s="30">
        <v>22</v>
      </c>
      <c r="F32" s="58">
        <f t="shared" si="1"/>
        <v>1.1</v>
      </c>
      <c r="G32" s="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X32"/>
      <c r="AA32"/>
      <c r="AD32"/>
      <c r="AG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</row>
    <row r="33" spans="1:50" ht="19.5">
      <c r="A33" s="53" t="s">
        <v>35</v>
      </c>
      <c r="B33" s="54">
        <v>12</v>
      </c>
      <c r="C33" s="55" t="s">
        <v>54</v>
      </c>
      <c r="D33" s="29">
        <v>19</v>
      </c>
      <c r="E33" s="30">
        <v>21</v>
      </c>
      <c r="F33" s="58">
        <f t="shared" si="1"/>
        <v>1.105263157894737</v>
      </c>
      <c r="G33" s="32" t="s">
        <v>55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X33"/>
      <c r="AA33"/>
      <c r="AD33"/>
      <c r="AG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</row>
    <row r="34" spans="1:50" ht="19.5">
      <c r="A34" s="53" t="s">
        <v>35</v>
      </c>
      <c r="B34" s="54">
        <v>13</v>
      </c>
      <c r="C34" s="55" t="s">
        <v>56</v>
      </c>
      <c r="D34" s="29">
        <v>10</v>
      </c>
      <c r="E34" s="30">
        <v>10</v>
      </c>
      <c r="F34" s="58">
        <f t="shared" si="1"/>
        <v>1</v>
      </c>
      <c r="G34" s="32" t="s">
        <v>57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X34"/>
      <c r="AA34"/>
      <c r="AD34"/>
      <c r="AG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0" ht="19.5" customHeight="1">
      <c r="A35" s="53" t="s">
        <v>35</v>
      </c>
      <c r="B35" s="54">
        <v>14</v>
      </c>
      <c r="C35" s="55" t="s">
        <v>58</v>
      </c>
      <c r="D35" s="29">
        <v>4</v>
      </c>
      <c r="E35" s="30">
        <v>2</v>
      </c>
      <c r="F35" s="33">
        <f t="shared" si="1"/>
        <v>0.5</v>
      </c>
      <c r="G35" s="32" t="s">
        <v>59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X35"/>
      <c r="AA35"/>
      <c r="AD35"/>
      <c r="AG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</row>
    <row r="36" spans="1:50" ht="19.5">
      <c r="A36" s="53" t="s">
        <v>35</v>
      </c>
      <c r="B36" s="54">
        <v>15</v>
      </c>
      <c r="C36" s="55" t="s">
        <v>60</v>
      </c>
      <c r="D36" s="29">
        <v>1</v>
      </c>
      <c r="E36" s="30">
        <v>1</v>
      </c>
      <c r="F36" s="58">
        <f t="shared" si="1"/>
        <v>1</v>
      </c>
      <c r="G36" s="32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X36"/>
      <c r="AA36"/>
      <c r="AD36"/>
      <c r="AG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</row>
    <row r="37" spans="1:50" ht="19.5">
      <c r="A37" s="53" t="s">
        <v>35</v>
      </c>
      <c r="B37" s="54">
        <v>16</v>
      </c>
      <c r="C37" s="55" t="s">
        <v>61</v>
      </c>
      <c r="D37" s="29">
        <v>4</v>
      </c>
      <c r="E37" s="30">
        <v>4</v>
      </c>
      <c r="F37" s="58">
        <f t="shared" si="1"/>
        <v>1</v>
      </c>
      <c r="G37" s="32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X37"/>
      <c r="AA37"/>
      <c r="AD37"/>
      <c r="AG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  <row r="38" spans="1:50" ht="19.5">
      <c r="A38" s="53" t="s">
        <v>35</v>
      </c>
      <c r="B38" s="54">
        <v>17</v>
      </c>
      <c r="C38" s="55" t="s">
        <v>62</v>
      </c>
      <c r="D38" s="29"/>
      <c r="E38" s="30"/>
      <c r="F38" s="58"/>
      <c r="G38" s="32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X38"/>
      <c r="AA38"/>
      <c r="AD38"/>
      <c r="AG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0" ht="19.5">
      <c r="A39" s="53" t="s">
        <v>35</v>
      </c>
      <c r="B39" s="54">
        <v>18</v>
      </c>
      <c r="C39" s="55" t="s">
        <v>63</v>
      </c>
      <c r="D39" s="29">
        <v>7</v>
      </c>
      <c r="E39" s="30">
        <v>7</v>
      </c>
      <c r="F39" s="58">
        <f>E39/D39</f>
        <v>1</v>
      </c>
      <c r="G39" s="3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X39"/>
      <c r="AA39"/>
      <c r="AD39"/>
      <c r="AG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</row>
    <row r="40" spans="1:50" ht="19.5">
      <c r="A40" s="53" t="s">
        <v>35</v>
      </c>
      <c r="B40" s="54">
        <v>19</v>
      </c>
      <c r="C40" s="55" t="s">
        <v>64</v>
      </c>
      <c r="D40" s="29">
        <v>3</v>
      </c>
      <c r="E40" s="30">
        <v>3</v>
      </c>
      <c r="F40" s="58">
        <f>E40/D40</f>
        <v>1</v>
      </c>
      <c r="G40" s="32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X40"/>
      <c r="AA40"/>
      <c r="AD40"/>
      <c r="AG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</row>
    <row r="41" spans="1:50" ht="19.5">
      <c r="A41" s="53" t="s">
        <v>35</v>
      </c>
      <c r="B41" s="54">
        <v>20</v>
      </c>
      <c r="C41" s="55" t="s">
        <v>65</v>
      </c>
      <c r="D41" s="29">
        <v>5</v>
      </c>
      <c r="E41" s="30">
        <v>5</v>
      </c>
      <c r="F41" s="58">
        <f>E41/D41</f>
        <v>1</v>
      </c>
      <c r="G41" s="32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X41"/>
      <c r="AA41"/>
      <c r="AD41"/>
      <c r="AG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</row>
    <row r="42" spans="1:50" ht="19.5">
      <c r="A42" s="53" t="s">
        <v>35</v>
      </c>
      <c r="B42" s="54">
        <v>21</v>
      </c>
      <c r="C42" s="55" t="s">
        <v>66</v>
      </c>
      <c r="D42" s="29">
        <v>6</v>
      </c>
      <c r="E42" s="30">
        <v>6</v>
      </c>
      <c r="F42" s="58">
        <f>E42/D42</f>
        <v>1</v>
      </c>
      <c r="G42" s="3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X42"/>
      <c r="AA42"/>
      <c r="AD42"/>
      <c r="AG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0" ht="19.5">
      <c r="A43" s="60" t="s">
        <v>67</v>
      </c>
      <c r="B43" s="61">
        <v>22</v>
      </c>
      <c r="C43" s="62" t="s">
        <v>68</v>
      </c>
      <c r="D43" s="63">
        <v>29</v>
      </c>
      <c r="E43" s="64">
        <v>29</v>
      </c>
      <c r="F43" s="58">
        <f>E43/D43</f>
        <v>1</v>
      </c>
      <c r="G43" s="65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X43"/>
      <c r="AA43"/>
      <c r="AD43"/>
      <c r="AG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0" ht="20.25" thickBot="1">
      <c r="A44" s="66" t="s">
        <v>67</v>
      </c>
      <c r="B44" s="67">
        <v>23</v>
      </c>
      <c r="C44" s="68" t="s">
        <v>69</v>
      </c>
      <c r="D44" s="69"/>
      <c r="E44" s="70"/>
      <c r="F44" s="71"/>
      <c r="G44" s="45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X44"/>
      <c r="AA44"/>
      <c r="AD44"/>
      <c r="AG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</row>
    <row r="45" spans="1:50" ht="20.25" thickTop="1">
      <c r="A45" s="72" t="s">
        <v>70</v>
      </c>
      <c r="B45" s="73">
        <v>1</v>
      </c>
      <c r="C45" s="74" t="s">
        <v>71</v>
      </c>
      <c r="D45" s="22">
        <v>73</v>
      </c>
      <c r="E45" s="75">
        <v>112</v>
      </c>
      <c r="F45" s="76">
        <f>E45/D45</f>
        <v>1.5342465753424657</v>
      </c>
      <c r="G45" s="52" t="s">
        <v>72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X45"/>
      <c r="AA45"/>
      <c r="AD45"/>
      <c r="AG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ht="19.5">
      <c r="A46" s="77" t="s">
        <v>70</v>
      </c>
      <c r="B46" s="78">
        <v>2</v>
      </c>
      <c r="C46" s="79" t="s">
        <v>73</v>
      </c>
      <c r="D46" s="29">
        <v>30</v>
      </c>
      <c r="E46" s="30">
        <v>47</v>
      </c>
      <c r="F46" s="58">
        <f>E46/D46</f>
        <v>1.5666666666666667</v>
      </c>
      <c r="G46" s="32" t="s">
        <v>74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X46"/>
      <c r="AA46"/>
      <c r="AD46"/>
      <c r="AG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0" ht="19.5">
      <c r="A47" s="77" t="s">
        <v>70</v>
      </c>
      <c r="B47" s="78">
        <v>3</v>
      </c>
      <c r="C47" s="79" t="s">
        <v>75</v>
      </c>
      <c r="D47" s="29"/>
      <c r="E47" s="30">
        <v>1</v>
      </c>
      <c r="F47" s="58"/>
      <c r="G47" s="32" t="s">
        <v>76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X47"/>
      <c r="AA47"/>
      <c r="AD47"/>
      <c r="AG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0" ht="19.5">
      <c r="A48" s="77" t="s">
        <v>70</v>
      </c>
      <c r="B48" s="78">
        <v>4</v>
      </c>
      <c r="C48" s="79" t="s">
        <v>77</v>
      </c>
      <c r="D48" s="29">
        <v>40</v>
      </c>
      <c r="E48" s="30">
        <v>27</v>
      </c>
      <c r="F48" s="33">
        <f>E48/D48</f>
        <v>0.675</v>
      </c>
      <c r="G48" s="32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X48"/>
      <c r="AA48"/>
      <c r="AD48"/>
      <c r="AG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1:50" ht="19.5">
      <c r="A49" s="77" t="s">
        <v>70</v>
      </c>
      <c r="B49" s="78">
        <v>5</v>
      </c>
      <c r="C49" s="79" t="s">
        <v>78</v>
      </c>
      <c r="D49" s="29">
        <v>1</v>
      </c>
      <c r="E49" s="30">
        <v>1.2</v>
      </c>
      <c r="F49" s="31">
        <f>E49/D49</f>
        <v>1.2</v>
      </c>
      <c r="G49" s="32" t="s">
        <v>79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X49"/>
      <c r="AA49"/>
      <c r="AD49"/>
      <c r="AG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50" ht="19.5">
      <c r="A50" s="77" t="s">
        <v>70</v>
      </c>
      <c r="B50" s="78">
        <v>6</v>
      </c>
      <c r="C50" s="79" t="s">
        <v>80</v>
      </c>
      <c r="D50" s="29">
        <v>1</v>
      </c>
      <c r="E50" s="75">
        <v>1</v>
      </c>
      <c r="F50" s="31">
        <f>E50/D50</f>
        <v>1</v>
      </c>
      <c r="G50" s="32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X50"/>
      <c r="AA50"/>
      <c r="AD50"/>
      <c r="AG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</row>
    <row r="51" spans="1:50" ht="19.5">
      <c r="A51" s="77" t="s">
        <v>70</v>
      </c>
      <c r="B51" s="78">
        <v>7</v>
      </c>
      <c r="C51" s="79" t="s">
        <v>81</v>
      </c>
      <c r="D51" s="29">
        <v>195</v>
      </c>
      <c r="E51" s="30">
        <v>154</v>
      </c>
      <c r="F51" s="33">
        <f>E51/D51</f>
        <v>0.7897435897435897</v>
      </c>
      <c r="G51" s="32" t="s">
        <v>82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X51"/>
      <c r="AA51"/>
      <c r="AD51"/>
      <c r="AG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0" ht="19.5">
      <c r="A52" s="77" t="s">
        <v>70</v>
      </c>
      <c r="B52" s="78">
        <v>8</v>
      </c>
      <c r="C52" s="79" t="s">
        <v>83</v>
      </c>
      <c r="D52" s="29">
        <v>9</v>
      </c>
      <c r="E52" s="30">
        <v>10.25</v>
      </c>
      <c r="F52" s="58">
        <f>E52/D52</f>
        <v>1.1388888888888888</v>
      </c>
      <c r="G52" s="32" t="s">
        <v>84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X52"/>
      <c r="AA52"/>
      <c r="AD52"/>
      <c r="AG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</row>
    <row r="53" spans="1:50" ht="19.5">
      <c r="A53" s="77" t="s">
        <v>70</v>
      </c>
      <c r="B53" s="78">
        <v>9</v>
      </c>
      <c r="C53" s="79" t="s">
        <v>85</v>
      </c>
      <c r="D53" s="29">
        <v>23</v>
      </c>
      <c r="E53" s="30">
        <v>25</v>
      </c>
      <c r="F53" s="31">
        <f aca="true" t="shared" si="2" ref="F53:F61">E53/D53</f>
        <v>1.0869565217391304</v>
      </c>
      <c r="G53" s="32" t="s">
        <v>86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X53"/>
      <c r="AA53"/>
      <c r="AD53"/>
      <c r="AG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</row>
    <row r="54" spans="1:50" ht="20.25" thickBot="1">
      <c r="A54" s="80" t="s">
        <v>70</v>
      </c>
      <c r="B54" s="81">
        <v>10</v>
      </c>
      <c r="C54" s="82" t="s">
        <v>87</v>
      </c>
      <c r="D54" s="42">
        <v>11</v>
      </c>
      <c r="E54" s="43">
        <v>9.9</v>
      </c>
      <c r="F54" s="83">
        <f t="shared" si="2"/>
        <v>0.9</v>
      </c>
      <c r="G54" s="45" t="s">
        <v>88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X54"/>
      <c r="AA54"/>
      <c r="AD54"/>
      <c r="AG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</row>
    <row r="55" spans="1:50" ht="20.25" thickTop="1">
      <c r="A55" s="84" t="s">
        <v>89</v>
      </c>
      <c r="B55" s="85">
        <v>1</v>
      </c>
      <c r="C55" s="86" t="s">
        <v>90</v>
      </c>
      <c r="D55" s="49">
        <v>288</v>
      </c>
      <c r="E55" s="75">
        <v>488</v>
      </c>
      <c r="F55" s="51">
        <f t="shared" si="2"/>
        <v>1.6944444444444444</v>
      </c>
      <c r="G55" s="52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X55"/>
      <c r="AA55"/>
      <c r="AD55"/>
      <c r="AG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1:50" ht="19.5">
      <c r="A56" s="87" t="s">
        <v>89</v>
      </c>
      <c r="B56" s="88"/>
      <c r="C56" s="89" t="s">
        <v>91</v>
      </c>
      <c r="D56" s="90">
        <v>433582</v>
      </c>
      <c r="E56" s="91">
        <v>500031.50500000006</v>
      </c>
      <c r="F56" s="58">
        <f t="shared" si="2"/>
        <v>1.1532570655608398</v>
      </c>
      <c r="G56" s="92" t="s">
        <v>92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X56"/>
      <c r="AA56"/>
      <c r="AD56"/>
      <c r="AG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</row>
    <row r="57" spans="1:50" ht="19.5">
      <c r="A57" s="93" t="s">
        <v>89</v>
      </c>
      <c r="B57" s="94"/>
      <c r="C57" s="89" t="s">
        <v>93</v>
      </c>
      <c r="D57" s="56">
        <v>80</v>
      </c>
      <c r="E57" s="30">
        <v>91</v>
      </c>
      <c r="F57" s="31">
        <f t="shared" si="2"/>
        <v>1.1375</v>
      </c>
      <c r="G57" s="32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X57"/>
      <c r="AA57"/>
      <c r="AD57"/>
      <c r="AG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</row>
    <row r="58" spans="1:50" ht="39">
      <c r="A58" s="93" t="s">
        <v>89</v>
      </c>
      <c r="B58" s="94"/>
      <c r="C58" s="89" t="s">
        <v>94</v>
      </c>
      <c r="D58" s="90">
        <v>127956</v>
      </c>
      <c r="E58" s="91">
        <v>241987.298</v>
      </c>
      <c r="F58" s="31">
        <f t="shared" si="2"/>
        <v>1.8911758573259558</v>
      </c>
      <c r="G58" s="92" t="s">
        <v>95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X58"/>
      <c r="AA58"/>
      <c r="AD58"/>
      <c r="AG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</row>
    <row r="59" spans="1:50" ht="19.5">
      <c r="A59" s="93" t="s">
        <v>89</v>
      </c>
      <c r="B59" s="94">
        <v>2</v>
      </c>
      <c r="C59" s="89" t="s">
        <v>96</v>
      </c>
      <c r="D59" s="90">
        <v>8716</v>
      </c>
      <c r="E59" s="91">
        <v>19373</v>
      </c>
      <c r="F59" s="31">
        <f t="shared" si="2"/>
        <v>2.2226938962826983</v>
      </c>
      <c r="G59" s="92" t="s">
        <v>97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X59"/>
      <c r="AA59"/>
      <c r="AD59"/>
      <c r="AG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50" ht="19.5">
      <c r="A60" s="87" t="s">
        <v>89</v>
      </c>
      <c r="B60" s="88">
        <v>3</v>
      </c>
      <c r="C60" s="89" t="s">
        <v>98</v>
      </c>
      <c r="D60" s="56">
        <v>25</v>
      </c>
      <c r="E60" s="95">
        <v>49</v>
      </c>
      <c r="F60" s="58">
        <f t="shared" si="2"/>
        <v>1.96</v>
      </c>
      <c r="G60" s="32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X60"/>
      <c r="AA60"/>
      <c r="AD60"/>
      <c r="AG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0" ht="19.5">
      <c r="A61" s="87" t="s">
        <v>89</v>
      </c>
      <c r="B61" s="88"/>
      <c r="C61" s="89" t="s">
        <v>99</v>
      </c>
      <c r="D61" s="56">
        <v>1</v>
      </c>
      <c r="E61" s="96">
        <v>1</v>
      </c>
      <c r="F61" s="58">
        <f t="shared" si="2"/>
        <v>1</v>
      </c>
      <c r="G61" s="32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X61"/>
      <c r="AA61"/>
      <c r="AD61"/>
      <c r="AG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</row>
    <row r="62" spans="1:50" ht="19.5">
      <c r="A62" s="87" t="s">
        <v>89</v>
      </c>
      <c r="B62" s="88"/>
      <c r="C62" s="89" t="s">
        <v>100</v>
      </c>
      <c r="D62" s="56">
        <v>20</v>
      </c>
      <c r="E62" s="96">
        <v>6</v>
      </c>
      <c r="F62" s="58">
        <f>E62/D62</f>
        <v>0.3</v>
      </c>
      <c r="G62" s="3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X62"/>
      <c r="AA62"/>
      <c r="AD62"/>
      <c r="AG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</row>
    <row r="63" spans="1:50" ht="19.5">
      <c r="A63" s="93"/>
      <c r="B63" s="94"/>
      <c r="C63" s="89" t="s">
        <v>101</v>
      </c>
      <c r="D63" s="97">
        <f>D60+D61+D62</f>
        <v>46</v>
      </c>
      <c r="E63" s="57">
        <f>E60+E61+E62</f>
        <v>56</v>
      </c>
      <c r="F63" s="58">
        <f>E63/D63</f>
        <v>1.2173913043478262</v>
      </c>
      <c r="G63" s="32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X63"/>
      <c r="AA63"/>
      <c r="AD63"/>
      <c r="AG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1:50" ht="19.5">
      <c r="A64" s="93" t="s">
        <v>89</v>
      </c>
      <c r="B64" s="94">
        <v>4</v>
      </c>
      <c r="C64" s="89" t="s">
        <v>102</v>
      </c>
      <c r="D64" s="56">
        <v>3</v>
      </c>
      <c r="E64" s="96">
        <v>2</v>
      </c>
      <c r="F64" s="58">
        <f>E64/D64</f>
        <v>0.6666666666666666</v>
      </c>
      <c r="G64" s="32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X64"/>
      <c r="AA64"/>
      <c r="AD64"/>
      <c r="AG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</row>
    <row r="65" spans="1:50" ht="19.5">
      <c r="A65" s="93" t="s">
        <v>89</v>
      </c>
      <c r="B65" s="94"/>
      <c r="C65" s="89" t="s">
        <v>103</v>
      </c>
      <c r="D65" s="56"/>
      <c r="E65" s="96"/>
      <c r="F65" s="58"/>
      <c r="G65" s="32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X65"/>
      <c r="AA65"/>
      <c r="AD65"/>
      <c r="AG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</row>
    <row r="66" spans="1:50" ht="19.5">
      <c r="A66" s="93" t="s">
        <v>89</v>
      </c>
      <c r="B66" s="94"/>
      <c r="C66" s="89" t="s">
        <v>104</v>
      </c>
      <c r="D66" s="56">
        <v>3</v>
      </c>
      <c r="E66" s="96">
        <v>1</v>
      </c>
      <c r="F66" s="58">
        <f>E66/D66</f>
        <v>0.3333333333333333</v>
      </c>
      <c r="G66" s="32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X66"/>
      <c r="AA66"/>
      <c r="AD66"/>
      <c r="AG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</row>
    <row r="67" spans="1:50" ht="19.5">
      <c r="A67" s="93"/>
      <c r="B67" s="94"/>
      <c r="C67" s="89" t="s">
        <v>105</v>
      </c>
      <c r="D67" s="56">
        <f>D64+D65+D66</f>
        <v>6</v>
      </c>
      <c r="E67" s="57">
        <f>E64+E65+E66</f>
        <v>3</v>
      </c>
      <c r="F67" s="58">
        <f>E67/D67</f>
        <v>0.5</v>
      </c>
      <c r="G67" s="32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X67"/>
      <c r="AA67"/>
      <c r="AD67"/>
      <c r="AG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</row>
    <row r="68" spans="1:50" ht="19.5">
      <c r="A68" s="93" t="s">
        <v>89</v>
      </c>
      <c r="B68" s="94">
        <v>5</v>
      </c>
      <c r="C68" s="89" t="s">
        <v>106</v>
      </c>
      <c r="D68" s="56">
        <v>1</v>
      </c>
      <c r="E68" s="96">
        <v>0</v>
      </c>
      <c r="F68" s="58">
        <f>E68/D68</f>
        <v>0</v>
      </c>
      <c r="G68" s="32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X68"/>
      <c r="AA68"/>
      <c r="AD68"/>
      <c r="AG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1:50" ht="19.5">
      <c r="A69" s="93" t="s">
        <v>89</v>
      </c>
      <c r="B69" s="94"/>
      <c r="C69" s="89" t="s">
        <v>107</v>
      </c>
      <c r="D69" s="90">
        <v>1000</v>
      </c>
      <c r="E69" s="91">
        <v>0</v>
      </c>
      <c r="F69" s="58">
        <f>E69/D69</f>
        <v>0</v>
      </c>
      <c r="G69" s="32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X69"/>
      <c r="AA69"/>
      <c r="AD69"/>
      <c r="AG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</row>
    <row r="70" spans="1:50" ht="19.5">
      <c r="A70" s="87" t="s">
        <v>89</v>
      </c>
      <c r="B70" s="88"/>
      <c r="C70" s="89" t="s">
        <v>108</v>
      </c>
      <c r="D70" s="56"/>
      <c r="E70" s="96"/>
      <c r="F70" s="58"/>
      <c r="G70" s="32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X70"/>
      <c r="AA70"/>
      <c r="AD70"/>
      <c r="AG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</row>
    <row r="71" spans="1:50" ht="19.5">
      <c r="A71" s="87" t="s">
        <v>89</v>
      </c>
      <c r="B71" s="88"/>
      <c r="C71" s="89" t="s">
        <v>109</v>
      </c>
      <c r="D71" s="90"/>
      <c r="E71" s="91"/>
      <c r="F71" s="58"/>
      <c r="G71" s="32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X71"/>
      <c r="AA71"/>
      <c r="AD71"/>
      <c r="AG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</row>
    <row r="72" spans="1:50" ht="19.5" customHeight="1">
      <c r="A72" s="87" t="s">
        <v>89</v>
      </c>
      <c r="B72" s="88"/>
      <c r="C72" s="89" t="s">
        <v>110</v>
      </c>
      <c r="D72" s="56"/>
      <c r="E72" s="96"/>
      <c r="F72" s="58"/>
      <c r="G72" s="3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X72"/>
      <c r="AA72"/>
      <c r="AD72"/>
      <c r="AG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</row>
    <row r="73" spans="1:50" ht="39">
      <c r="A73" s="87" t="s">
        <v>89</v>
      </c>
      <c r="B73" s="88"/>
      <c r="C73" s="89" t="s">
        <v>111</v>
      </c>
      <c r="D73" s="90"/>
      <c r="E73" s="91"/>
      <c r="F73" s="58"/>
      <c r="G73" s="32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X73"/>
      <c r="AA73"/>
      <c r="AD73"/>
      <c r="AG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</row>
    <row r="74" spans="1:50" ht="19.5">
      <c r="A74" s="93"/>
      <c r="B74" s="94"/>
      <c r="C74" s="89" t="s">
        <v>112</v>
      </c>
      <c r="D74" s="56">
        <f>D68+D70+D72</f>
        <v>1</v>
      </c>
      <c r="E74" s="57">
        <f>E68+E70+E72</f>
        <v>0</v>
      </c>
      <c r="F74" s="58">
        <f aca="true" t="shared" si="3" ref="F74:F79">E74/D74</f>
        <v>0</v>
      </c>
      <c r="G74" s="32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X74"/>
      <c r="AA74"/>
      <c r="AD74"/>
      <c r="AG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</row>
    <row r="75" spans="1:50" ht="19.5" customHeight="1">
      <c r="A75" s="93"/>
      <c r="B75" s="94"/>
      <c r="C75" s="89" t="s">
        <v>113</v>
      </c>
      <c r="D75" s="90">
        <f>D69+D71+D73</f>
        <v>1000</v>
      </c>
      <c r="E75" s="98">
        <f>E69+E71+E73</f>
        <v>0</v>
      </c>
      <c r="F75" s="58">
        <f t="shared" si="3"/>
        <v>0</v>
      </c>
      <c r="G75" s="3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X75"/>
      <c r="AA75"/>
      <c r="AD75"/>
      <c r="AG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</row>
    <row r="76" spans="1:50" ht="20.25" thickBot="1">
      <c r="A76" s="99" t="s">
        <v>89</v>
      </c>
      <c r="B76" s="100">
        <v>6</v>
      </c>
      <c r="C76" s="101" t="s">
        <v>114</v>
      </c>
      <c r="D76" s="102">
        <v>3</v>
      </c>
      <c r="E76" s="43">
        <v>1</v>
      </c>
      <c r="F76" s="103">
        <f t="shared" si="3"/>
        <v>0.3333333333333333</v>
      </c>
      <c r="G76" s="45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X76"/>
      <c r="AA76"/>
      <c r="AD76"/>
      <c r="AG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</row>
    <row r="77" spans="1:50" ht="39.75" thickTop="1">
      <c r="A77" s="104" t="s">
        <v>115</v>
      </c>
      <c r="B77" s="105">
        <v>1</v>
      </c>
      <c r="C77" s="106" t="s">
        <v>116</v>
      </c>
      <c r="D77" s="22">
        <v>15</v>
      </c>
      <c r="E77" s="75">
        <v>17</v>
      </c>
      <c r="F77" s="76">
        <f t="shared" si="3"/>
        <v>1.1333333333333333</v>
      </c>
      <c r="G77" s="52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X77"/>
      <c r="AA77"/>
      <c r="AD77"/>
      <c r="AG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</row>
    <row r="78" spans="1:50" ht="39">
      <c r="A78" s="107" t="s">
        <v>115</v>
      </c>
      <c r="B78" s="108">
        <v>2</v>
      </c>
      <c r="C78" s="109" t="s">
        <v>117</v>
      </c>
      <c r="D78" s="29">
        <v>20</v>
      </c>
      <c r="E78" s="30">
        <v>24</v>
      </c>
      <c r="F78" s="58">
        <f t="shared" si="3"/>
        <v>1.2</v>
      </c>
      <c r="G78" s="32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X78"/>
      <c r="AA78"/>
      <c r="AD78"/>
      <c r="AG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</row>
    <row r="79" spans="1:50" ht="39">
      <c r="A79" s="107" t="s">
        <v>115</v>
      </c>
      <c r="B79" s="108">
        <v>3</v>
      </c>
      <c r="C79" s="109" t="s">
        <v>118</v>
      </c>
      <c r="D79" s="29">
        <v>20</v>
      </c>
      <c r="E79" s="30">
        <v>4</v>
      </c>
      <c r="F79" s="36">
        <f t="shared" si="3"/>
        <v>0.2</v>
      </c>
      <c r="G79" s="32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X79"/>
      <c r="AA79"/>
      <c r="AD79"/>
      <c r="AG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</row>
    <row r="80" spans="1:50" ht="39.75" thickBot="1">
      <c r="A80" s="110" t="s">
        <v>115</v>
      </c>
      <c r="B80" s="111">
        <v>4</v>
      </c>
      <c r="C80" s="112" t="s">
        <v>119</v>
      </c>
      <c r="D80" s="42">
        <v>8</v>
      </c>
      <c r="E80" s="43">
        <v>12</v>
      </c>
      <c r="F80" s="103">
        <v>1.5</v>
      </c>
      <c r="G80" s="45" t="s">
        <v>120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X80"/>
      <c r="AA80"/>
      <c r="AD80"/>
      <c r="AG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</row>
    <row r="81" spans="1:50" ht="39.75" thickTop="1">
      <c r="A81" s="113" t="s">
        <v>121</v>
      </c>
      <c r="B81" s="114">
        <v>1</v>
      </c>
      <c r="C81" s="115" t="s">
        <v>122</v>
      </c>
      <c r="D81" s="22"/>
      <c r="E81" s="75"/>
      <c r="F81" s="76"/>
      <c r="G81" s="52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X81"/>
      <c r="AA81"/>
      <c r="AD81"/>
      <c r="AG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</row>
    <row r="82" spans="1:50" ht="39">
      <c r="A82" s="116" t="s">
        <v>121</v>
      </c>
      <c r="B82" s="117">
        <v>2</v>
      </c>
      <c r="C82" s="118" t="s">
        <v>123</v>
      </c>
      <c r="D82" s="29">
        <v>2</v>
      </c>
      <c r="E82" s="30">
        <v>1</v>
      </c>
      <c r="F82" s="33">
        <f>E82/D82</f>
        <v>0.5</v>
      </c>
      <c r="G82" s="3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X82"/>
      <c r="AA82"/>
      <c r="AD82"/>
      <c r="AG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</row>
    <row r="83" spans="1:50" ht="39">
      <c r="A83" s="116" t="s">
        <v>121</v>
      </c>
      <c r="B83" s="117">
        <v>5</v>
      </c>
      <c r="C83" s="118" t="s">
        <v>124</v>
      </c>
      <c r="D83" s="29">
        <v>50</v>
      </c>
      <c r="E83" s="30">
        <v>73</v>
      </c>
      <c r="F83" s="58">
        <f>E83/D83</f>
        <v>1.46</v>
      </c>
      <c r="G83" s="32" t="s">
        <v>125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X83"/>
      <c r="AA83"/>
      <c r="AD83"/>
      <c r="AG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</row>
    <row r="84" spans="1:50" ht="39">
      <c r="A84" s="116" t="s">
        <v>121</v>
      </c>
      <c r="B84" s="117">
        <v>6</v>
      </c>
      <c r="C84" s="118" t="s">
        <v>126</v>
      </c>
      <c r="D84" s="29">
        <v>48</v>
      </c>
      <c r="E84" s="30">
        <v>50</v>
      </c>
      <c r="F84" s="58">
        <f>E84/D84</f>
        <v>1.0416666666666667</v>
      </c>
      <c r="G84" s="32" t="s">
        <v>127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X84"/>
      <c r="AA84"/>
      <c r="AD84"/>
      <c r="AG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</row>
    <row r="85" spans="1:50" ht="39.75" thickBot="1">
      <c r="A85" s="119" t="s">
        <v>121</v>
      </c>
      <c r="B85" s="120">
        <v>7</v>
      </c>
      <c r="C85" s="121" t="s">
        <v>128</v>
      </c>
      <c r="D85" s="42">
        <v>9.2</v>
      </c>
      <c r="E85" s="43">
        <v>9.8</v>
      </c>
      <c r="F85" s="103">
        <f>E85/D85</f>
        <v>1.065217391304348</v>
      </c>
      <c r="G85" s="45" t="s">
        <v>129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X85"/>
      <c r="AA85"/>
      <c r="AD85"/>
      <c r="AG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</row>
  </sheetData>
  <sheetProtection/>
  <mergeCells count="6">
    <mergeCell ref="A1:G1"/>
    <mergeCell ref="A2:C2"/>
    <mergeCell ref="D2:G2"/>
    <mergeCell ref="A3:C3"/>
    <mergeCell ref="D3:F3"/>
    <mergeCell ref="G3:G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5" r:id="rId3"/>
  <headerFooter>
    <oddFooter>&amp;C第 &amp;P 頁，共 &amp;N 頁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92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D11" sqref="D11"/>
    </sheetView>
  </sheetViews>
  <sheetFormatPr defaultColWidth="9.00390625" defaultRowHeight="15.75"/>
  <cols>
    <col min="1" max="1" width="11.875" style="0" bestFit="1" customWidth="1"/>
    <col min="2" max="2" width="5.50390625" style="0" bestFit="1" customWidth="1"/>
    <col min="3" max="3" width="44.875" style="0" customWidth="1"/>
    <col min="4" max="4" width="11.50390625" style="0" customWidth="1"/>
    <col min="5" max="5" width="17.50390625" style="0" customWidth="1"/>
    <col min="6" max="6" width="18.50390625" style="1" customWidth="1"/>
    <col min="7" max="7" width="23.375" style="1" customWidth="1"/>
    <col min="8" max="8" width="18.00390625" style="2" customWidth="1"/>
    <col min="9" max="9" width="14.125" style="1" customWidth="1"/>
    <col min="10" max="10" width="14.125" style="3" customWidth="1"/>
    <col min="11" max="11" width="26.25390625" style="3" customWidth="1"/>
    <col min="12" max="12" width="15.00390625" style="1" customWidth="1"/>
    <col min="13" max="14" width="13.625" style="3" customWidth="1"/>
    <col min="15" max="15" width="15.00390625" style="1" customWidth="1"/>
    <col min="16" max="16" width="13.375" style="3" customWidth="1"/>
    <col min="17" max="17" width="14.00390625" style="3" customWidth="1"/>
    <col min="18" max="18" width="15.375" style="1" customWidth="1"/>
    <col min="19" max="20" width="13.25390625" style="0" customWidth="1"/>
    <col min="21" max="21" width="14.625" style="1" customWidth="1"/>
    <col min="22" max="23" width="12.50390625" style="0" customWidth="1"/>
    <col min="24" max="24" width="15.00390625" style="1" customWidth="1"/>
    <col min="25" max="26" width="13.75390625" style="0" customWidth="1"/>
    <col min="27" max="27" width="15.125" style="1" customWidth="1"/>
    <col min="28" max="29" width="13.375" style="0" customWidth="1"/>
    <col min="30" max="30" width="15.125" style="1" customWidth="1"/>
    <col min="31" max="32" width="12.50390625" style="0" customWidth="1"/>
    <col min="33" max="33" width="14.125" style="1" customWidth="1"/>
    <col min="34" max="35" width="13.25390625" style="4" customWidth="1"/>
    <col min="36" max="36" width="15.25390625" style="1" customWidth="1"/>
    <col min="37" max="38" width="13.50390625" style="5" customWidth="1"/>
    <col min="39" max="39" width="15.625" style="1" customWidth="1"/>
    <col min="40" max="41" width="13.875" style="4" customWidth="1"/>
    <col min="42" max="42" width="15.00390625" style="1" customWidth="1"/>
    <col min="43" max="44" width="14.50390625" style="5" customWidth="1"/>
    <col min="45" max="45" width="15.125" style="1" customWidth="1"/>
    <col min="46" max="47" width="15.75390625" style="5" customWidth="1"/>
  </cols>
  <sheetData>
    <row r="1" spans="1:11" ht="39.75" customHeight="1">
      <c r="A1" s="285" t="s">
        <v>175</v>
      </c>
      <c r="B1" s="286"/>
      <c r="C1" s="286"/>
      <c r="D1" s="286"/>
      <c r="E1" s="286"/>
      <c r="F1" s="286"/>
      <c r="G1" s="287"/>
      <c r="H1" s="300"/>
      <c r="I1" s="301"/>
      <c r="J1" s="301"/>
      <c r="K1" s="301"/>
    </row>
    <row r="2" spans="1:47" s="9" customFormat="1" ht="30" customHeight="1">
      <c r="A2" s="302" t="s">
        <v>176</v>
      </c>
      <c r="B2" s="303"/>
      <c r="C2" s="303"/>
      <c r="D2" s="304" t="s">
        <v>177</v>
      </c>
      <c r="E2" s="305"/>
      <c r="F2" s="305"/>
      <c r="G2" s="303"/>
      <c r="H2" s="301"/>
      <c r="I2" s="301"/>
      <c r="J2" s="301"/>
      <c r="K2" s="301"/>
      <c r="L2" s="6"/>
      <c r="M2" s="8"/>
      <c r="N2" s="8"/>
      <c r="O2" s="6"/>
      <c r="P2" s="8"/>
      <c r="Q2" s="8"/>
      <c r="R2" s="6"/>
      <c r="U2" s="6"/>
      <c r="X2" s="6"/>
      <c r="AA2" s="6"/>
      <c r="AD2" s="6"/>
      <c r="AG2" s="6"/>
      <c r="AH2" s="10"/>
      <c r="AI2" s="10"/>
      <c r="AJ2" s="6"/>
      <c r="AK2" s="11"/>
      <c r="AL2" s="11"/>
      <c r="AM2" s="6"/>
      <c r="AN2" s="10"/>
      <c r="AO2" s="10"/>
      <c r="AP2" s="6"/>
      <c r="AQ2" s="11"/>
      <c r="AR2" s="11"/>
      <c r="AS2" s="6"/>
      <c r="AT2" s="11"/>
      <c r="AU2" s="11"/>
    </row>
    <row r="3" spans="1:11" s="12" customFormat="1" ht="39.75" customHeight="1">
      <c r="A3" s="306" t="s">
        <v>178</v>
      </c>
      <c r="B3" s="307"/>
      <c r="C3" s="307"/>
      <c r="D3" s="306" t="s">
        <v>179</v>
      </c>
      <c r="E3" s="307"/>
      <c r="F3" s="307"/>
      <c r="G3" s="308" t="s">
        <v>180</v>
      </c>
      <c r="H3" s="301"/>
      <c r="I3" s="301"/>
      <c r="J3" s="301"/>
      <c r="K3" s="301"/>
    </row>
    <row r="4" spans="1:11" s="9" customFormat="1" ht="39.75" customHeight="1" thickBot="1">
      <c r="A4" s="184" t="s">
        <v>181</v>
      </c>
      <c r="B4" s="184" t="s">
        <v>182</v>
      </c>
      <c r="C4" s="185" t="s">
        <v>183</v>
      </c>
      <c r="D4" s="186" t="s">
        <v>184</v>
      </c>
      <c r="E4" s="184" t="s">
        <v>185</v>
      </c>
      <c r="F4" s="186" t="s">
        <v>186</v>
      </c>
      <c r="G4" s="309"/>
      <c r="H4" s="301"/>
      <c r="I4" s="301"/>
      <c r="J4" s="301"/>
      <c r="K4" s="301"/>
    </row>
    <row r="5" spans="1:47" ht="20.25" thickTop="1">
      <c r="A5" s="20" t="s">
        <v>187</v>
      </c>
      <c r="B5" s="20">
        <v>1</v>
      </c>
      <c r="C5" s="280" t="s">
        <v>188</v>
      </c>
      <c r="D5" s="187">
        <v>7.06</v>
      </c>
      <c r="E5" s="188">
        <f>E7/(281+11+212*0.25)</f>
        <v>6.182608695652174</v>
      </c>
      <c r="F5" s="189">
        <f>D5/E5</f>
        <v>1.141912798874824</v>
      </c>
      <c r="G5" s="190"/>
      <c r="H5"/>
      <c r="I5"/>
      <c r="J5"/>
      <c r="K5"/>
      <c r="L5"/>
      <c r="M5"/>
      <c r="N5"/>
      <c r="O5"/>
      <c r="P5"/>
      <c r="Q5"/>
      <c r="R5"/>
      <c r="U5"/>
      <c r="X5"/>
      <c r="AA5"/>
      <c r="AD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ht="19.5">
      <c r="A6" s="27" t="s">
        <v>187</v>
      </c>
      <c r="B6" s="27"/>
      <c r="C6" s="273" t="s">
        <v>189</v>
      </c>
      <c r="D6" s="191"/>
      <c r="E6" s="192">
        <v>504</v>
      </c>
      <c r="F6" s="193"/>
      <c r="G6" s="194" t="s">
        <v>190</v>
      </c>
      <c r="H6"/>
      <c r="I6"/>
      <c r="J6"/>
      <c r="K6"/>
      <c r="L6"/>
      <c r="M6"/>
      <c r="N6"/>
      <c r="O6"/>
      <c r="P6"/>
      <c r="Q6"/>
      <c r="R6"/>
      <c r="U6"/>
      <c r="X6"/>
      <c r="AA6"/>
      <c r="AD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ht="19.5">
      <c r="A7" s="27" t="s">
        <v>187</v>
      </c>
      <c r="B7" s="27"/>
      <c r="C7" s="273" t="s">
        <v>191</v>
      </c>
      <c r="D7" s="191"/>
      <c r="E7" s="192">
        <v>2133</v>
      </c>
      <c r="F7" s="193"/>
      <c r="G7" s="194" t="s">
        <v>192</v>
      </c>
      <c r="H7"/>
      <c r="I7"/>
      <c r="J7"/>
      <c r="K7"/>
      <c r="L7"/>
      <c r="M7"/>
      <c r="N7"/>
      <c r="O7"/>
      <c r="P7"/>
      <c r="Q7"/>
      <c r="R7"/>
      <c r="U7"/>
      <c r="X7"/>
      <c r="AA7"/>
      <c r="AD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ht="19.5">
      <c r="A8" s="27" t="s">
        <v>187</v>
      </c>
      <c r="B8" s="27">
        <v>2</v>
      </c>
      <c r="C8" s="273" t="s">
        <v>193</v>
      </c>
      <c r="D8" s="195">
        <v>15</v>
      </c>
      <c r="E8" s="192">
        <v>23</v>
      </c>
      <c r="F8" s="193"/>
      <c r="G8" s="194" t="s">
        <v>194</v>
      </c>
      <c r="H8"/>
      <c r="I8"/>
      <c r="J8"/>
      <c r="K8"/>
      <c r="L8"/>
      <c r="M8"/>
      <c r="N8"/>
      <c r="O8"/>
      <c r="P8"/>
      <c r="Q8"/>
      <c r="R8"/>
      <c r="U8"/>
      <c r="X8"/>
      <c r="AA8"/>
      <c r="AD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ht="19.5" customHeight="1">
      <c r="A9" s="27" t="s">
        <v>187</v>
      </c>
      <c r="B9" s="27">
        <v>3</v>
      </c>
      <c r="C9" s="196" t="s">
        <v>195</v>
      </c>
      <c r="D9" s="195">
        <v>7</v>
      </c>
      <c r="E9" s="197">
        <v>11</v>
      </c>
      <c r="F9" s="198">
        <f>E9/D9</f>
        <v>1.5714285714285714</v>
      </c>
      <c r="G9" s="194" t="s">
        <v>196</v>
      </c>
      <c r="H9"/>
      <c r="I9"/>
      <c r="J9"/>
      <c r="K9"/>
      <c r="L9"/>
      <c r="M9"/>
      <c r="N9"/>
      <c r="O9"/>
      <c r="P9"/>
      <c r="Q9"/>
      <c r="R9"/>
      <c r="U9"/>
      <c r="X9"/>
      <c r="AA9"/>
      <c r="AD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ht="19.5" customHeight="1">
      <c r="A10" s="27" t="s">
        <v>187</v>
      </c>
      <c r="B10" s="27">
        <v>4</v>
      </c>
      <c r="C10" s="196" t="s">
        <v>197</v>
      </c>
      <c r="D10" s="195">
        <v>24</v>
      </c>
      <c r="E10" s="197">
        <v>30</v>
      </c>
      <c r="F10" s="198">
        <f aca="true" t="shared" si="0" ref="F10:F20">E10/D10</f>
        <v>1.25</v>
      </c>
      <c r="G10" s="194" t="s">
        <v>198</v>
      </c>
      <c r="H10"/>
      <c r="I10"/>
      <c r="J10"/>
      <c r="K10"/>
      <c r="L10"/>
      <c r="M10"/>
      <c r="N10"/>
      <c r="O10"/>
      <c r="P10"/>
      <c r="Q10"/>
      <c r="R10"/>
      <c r="U10"/>
      <c r="X10"/>
      <c r="AA10"/>
      <c r="AD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ht="19.5">
      <c r="A11" s="27" t="s">
        <v>187</v>
      </c>
      <c r="B11" s="27">
        <v>5</v>
      </c>
      <c r="C11" s="273" t="s">
        <v>199</v>
      </c>
      <c r="D11" s="195">
        <v>390</v>
      </c>
      <c r="E11" s="199">
        <v>432</v>
      </c>
      <c r="F11" s="198">
        <f t="shared" si="0"/>
        <v>1.1076923076923078</v>
      </c>
      <c r="G11" s="194" t="s">
        <v>200</v>
      </c>
      <c r="H11"/>
      <c r="I11"/>
      <c r="J11"/>
      <c r="K11"/>
      <c r="L11"/>
      <c r="M11"/>
      <c r="N11"/>
      <c r="O11"/>
      <c r="P11"/>
      <c r="Q11"/>
      <c r="R11"/>
      <c r="U11"/>
      <c r="X11"/>
      <c r="AA11"/>
      <c r="AD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ht="19.5">
      <c r="A12" s="27" t="s">
        <v>187</v>
      </c>
      <c r="B12" s="27">
        <v>6</v>
      </c>
      <c r="C12" s="196" t="s">
        <v>201</v>
      </c>
      <c r="D12" s="195">
        <v>100</v>
      </c>
      <c r="E12" s="197">
        <v>100</v>
      </c>
      <c r="F12" s="198">
        <f t="shared" si="0"/>
        <v>1</v>
      </c>
      <c r="G12" s="194" t="s">
        <v>202</v>
      </c>
      <c r="H12"/>
      <c r="I12"/>
      <c r="J12"/>
      <c r="K12"/>
      <c r="L12"/>
      <c r="M12"/>
      <c r="N12"/>
      <c r="O12"/>
      <c r="P12"/>
      <c r="Q12"/>
      <c r="R12"/>
      <c r="U12"/>
      <c r="X12"/>
      <c r="AA12"/>
      <c r="AD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ht="19.5">
      <c r="A13" s="27" t="s">
        <v>187</v>
      </c>
      <c r="B13" s="27">
        <v>7</v>
      </c>
      <c r="C13" s="196" t="s">
        <v>203</v>
      </c>
      <c r="D13" s="195">
        <v>65</v>
      </c>
      <c r="E13" s="199">
        <v>25</v>
      </c>
      <c r="F13" s="33">
        <f t="shared" si="0"/>
        <v>0.38461538461538464</v>
      </c>
      <c r="G13" s="194" t="s">
        <v>204</v>
      </c>
      <c r="H13"/>
      <c r="I13"/>
      <c r="J13"/>
      <c r="K13"/>
      <c r="L13"/>
      <c r="M13"/>
      <c r="N13"/>
      <c r="O13"/>
      <c r="P13"/>
      <c r="Q13"/>
      <c r="R13"/>
      <c r="U13"/>
      <c r="X13"/>
      <c r="AA13"/>
      <c r="AD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ht="19.5">
      <c r="A14" s="27" t="s">
        <v>187</v>
      </c>
      <c r="B14" s="27">
        <v>8</v>
      </c>
      <c r="C14" s="196" t="s">
        <v>205</v>
      </c>
      <c r="D14" s="195">
        <v>130</v>
      </c>
      <c r="E14" s="197">
        <v>127</v>
      </c>
      <c r="F14" s="198">
        <f t="shared" si="0"/>
        <v>0.9769230769230769</v>
      </c>
      <c r="G14" s="194" t="s">
        <v>206</v>
      </c>
      <c r="H14"/>
      <c r="I14"/>
      <c r="J14"/>
      <c r="K14"/>
      <c r="L14"/>
      <c r="M14"/>
      <c r="N14"/>
      <c r="O14"/>
      <c r="P14"/>
      <c r="Q14"/>
      <c r="R14"/>
      <c r="U14"/>
      <c r="X14"/>
      <c r="AA14"/>
      <c r="AD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ht="19.5">
      <c r="A15" s="27" t="s">
        <v>187</v>
      </c>
      <c r="B15" s="27">
        <v>9</v>
      </c>
      <c r="C15" s="196" t="s">
        <v>207</v>
      </c>
      <c r="D15" s="195">
        <v>15</v>
      </c>
      <c r="E15" s="197">
        <v>20</v>
      </c>
      <c r="F15" s="198">
        <f t="shared" si="0"/>
        <v>1.3333333333333333</v>
      </c>
      <c r="G15" s="194" t="s">
        <v>208</v>
      </c>
      <c r="H15"/>
      <c r="I15"/>
      <c r="J15"/>
      <c r="K15"/>
      <c r="L15"/>
      <c r="M15"/>
      <c r="N15"/>
      <c r="O15"/>
      <c r="P15"/>
      <c r="Q15"/>
      <c r="R15"/>
      <c r="U15"/>
      <c r="X15"/>
      <c r="AA15"/>
      <c r="AD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ht="19.5">
      <c r="A16" s="27" t="s">
        <v>187</v>
      </c>
      <c r="B16" s="27">
        <v>10</v>
      </c>
      <c r="C16" s="196" t="s">
        <v>209</v>
      </c>
      <c r="D16" s="195">
        <v>37</v>
      </c>
      <c r="E16" s="197">
        <v>25</v>
      </c>
      <c r="F16" s="33">
        <f t="shared" si="0"/>
        <v>0.6756756756756757</v>
      </c>
      <c r="G16" s="194" t="s">
        <v>210</v>
      </c>
      <c r="H16"/>
      <c r="I16"/>
      <c r="J16"/>
      <c r="K16"/>
      <c r="L16"/>
      <c r="M16"/>
      <c r="N16"/>
      <c r="O16"/>
      <c r="P16"/>
      <c r="Q16"/>
      <c r="R16"/>
      <c r="U16"/>
      <c r="X16"/>
      <c r="AA16"/>
      <c r="AD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ht="19.5">
      <c r="A17" s="27" t="s">
        <v>187</v>
      </c>
      <c r="B17" s="27">
        <v>11</v>
      </c>
      <c r="C17" s="196" t="s">
        <v>211</v>
      </c>
      <c r="D17" s="195">
        <v>70</v>
      </c>
      <c r="E17" s="197">
        <v>49</v>
      </c>
      <c r="F17" s="33">
        <f t="shared" si="0"/>
        <v>0.7</v>
      </c>
      <c r="G17" s="194" t="s">
        <v>212</v>
      </c>
      <c r="H17"/>
      <c r="I17"/>
      <c r="J17"/>
      <c r="K17"/>
      <c r="L17"/>
      <c r="M17"/>
      <c r="N17"/>
      <c r="O17"/>
      <c r="P17"/>
      <c r="Q17"/>
      <c r="R17"/>
      <c r="U17"/>
      <c r="X17"/>
      <c r="AA17"/>
      <c r="AD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ht="19.5">
      <c r="A18" s="27" t="s">
        <v>187</v>
      </c>
      <c r="B18" s="27">
        <v>12</v>
      </c>
      <c r="C18" s="196" t="s">
        <v>213</v>
      </c>
      <c r="D18" s="195">
        <v>100</v>
      </c>
      <c r="E18" s="197">
        <v>104</v>
      </c>
      <c r="F18" s="198">
        <f t="shared" si="0"/>
        <v>1.04</v>
      </c>
      <c r="G18" s="194" t="s">
        <v>214</v>
      </c>
      <c r="H18"/>
      <c r="I18"/>
      <c r="J18"/>
      <c r="K18"/>
      <c r="L18"/>
      <c r="M18"/>
      <c r="N18"/>
      <c r="O18"/>
      <c r="P18"/>
      <c r="Q18"/>
      <c r="R18"/>
      <c r="U18"/>
      <c r="X18"/>
      <c r="AA18"/>
      <c r="AD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ht="19.5">
      <c r="A19" s="27" t="s">
        <v>187</v>
      </c>
      <c r="B19" s="27">
        <v>13</v>
      </c>
      <c r="C19" s="196" t="s">
        <v>215</v>
      </c>
      <c r="D19" s="195">
        <v>5</v>
      </c>
      <c r="E19" s="199">
        <v>5</v>
      </c>
      <c r="F19" s="198">
        <f t="shared" si="0"/>
        <v>1</v>
      </c>
      <c r="G19" s="194" t="s">
        <v>216</v>
      </c>
      <c r="H19"/>
      <c r="I19"/>
      <c r="J19"/>
      <c r="K19"/>
      <c r="L19"/>
      <c r="M19"/>
      <c r="N19"/>
      <c r="O19"/>
      <c r="P19"/>
      <c r="Q19"/>
      <c r="R19"/>
      <c r="U19"/>
      <c r="X19"/>
      <c r="AA19"/>
      <c r="AD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ht="19.5">
      <c r="A20" s="27" t="s">
        <v>187</v>
      </c>
      <c r="B20" s="27">
        <v>14</v>
      </c>
      <c r="C20" s="196" t="s">
        <v>217</v>
      </c>
      <c r="D20" s="195">
        <v>8</v>
      </c>
      <c r="E20" s="197">
        <v>13</v>
      </c>
      <c r="F20" s="198">
        <f t="shared" si="0"/>
        <v>1.625</v>
      </c>
      <c r="G20" s="194" t="s">
        <v>218</v>
      </c>
      <c r="H20"/>
      <c r="I20"/>
      <c r="J20"/>
      <c r="K20"/>
      <c r="L20"/>
      <c r="M20"/>
      <c r="N20"/>
      <c r="O20"/>
      <c r="P20"/>
      <c r="Q20"/>
      <c r="R20"/>
      <c r="U20"/>
      <c r="X20"/>
      <c r="AA20"/>
      <c r="AD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ht="19.5">
      <c r="A21" s="27" t="s">
        <v>187</v>
      </c>
      <c r="B21" s="27">
        <v>15</v>
      </c>
      <c r="C21" s="196" t="s">
        <v>219</v>
      </c>
      <c r="D21" s="200">
        <v>14</v>
      </c>
      <c r="E21" s="197">
        <v>18</v>
      </c>
      <c r="F21" s="198">
        <f>E21/D21</f>
        <v>1.2857142857142858</v>
      </c>
      <c r="G21" s="194" t="s">
        <v>220</v>
      </c>
      <c r="H21"/>
      <c r="I21"/>
      <c r="J21"/>
      <c r="K21"/>
      <c r="L21"/>
      <c r="M21"/>
      <c r="N21"/>
      <c r="O21"/>
      <c r="P21"/>
      <c r="Q21"/>
      <c r="R21"/>
      <c r="U21"/>
      <c r="X21"/>
      <c r="AA21"/>
      <c r="AD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ht="19.5">
      <c r="A22" s="27" t="s">
        <v>187</v>
      </c>
      <c r="B22" s="27">
        <v>16</v>
      </c>
      <c r="C22" s="273" t="s">
        <v>221</v>
      </c>
      <c r="D22" s="201">
        <v>0.17</v>
      </c>
      <c r="E22" s="202">
        <f>E23/E24</f>
        <v>0.13356164383561644</v>
      </c>
      <c r="F22" s="193">
        <f>E22/D22</f>
        <v>0.7856567284448026</v>
      </c>
      <c r="G22" s="194" t="s">
        <v>222</v>
      </c>
      <c r="H22" s="203"/>
      <c r="I22"/>
      <c r="J22"/>
      <c r="K22"/>
      <c r="L22"/>
      <c r="M22"/>
      <c r="N22"/>
      <c r="O22"/>
      <c r="P22"/>
      <c r="Q22"/>
      <c r="R22"/>
      <c r="U22"/>
      <c r="X22"/>
      <c r="AA22"/>
      <c r="AD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ht="19.5">
      <c r="A23" s="27"/>
      <c r="B23" s="27"/>
      <c r="C23" s="273" t="s">
        <v>223</v>
      </c>
      <c r="D23" s="204"/>
      <c r="E23" s="197">
        <v>39</v>
      </c>
      <c r="F23" s="193"/>
      <c r="G23" s="194"/>
      <c r="H23"/>
      <c r="I23"/>
      <c r="J23"/>
      <c r="K23"/>
      <c r="L23"/>
      <c r="M23"/>
      <c r="N23"/>
      <c r="O23"/>
      <c r="P23"/>
      <c r="Q23"/>
      <c r="R23"/>
      <c r="U23"/>
      <c r="X23"/>
      <c r="AA23"/>
      <c r="AD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ht="19.5">
      <c r="A24" s="27"/>
      <c r="B24" s="27"/>
      <c r="C24" s="273" t="s">
        <v>224</v>
      </c>
      <c r="D24" s="204"/>
      <c r="E24" s="197">
        <v>292</v>
      </c>
      <c r="F24" s="193"/>
      <c r="G24" s="194"/>
      <c r="H24"/>
      <c r="I24"/>
      <c r="J24"/>
      <c r="K24"/>
      <c r="L24"/>
      <c r="M24"/>
      <c r="N24"/>
      <c r="O24"/>
      <c r="P24"/>
      <c r="Q24"/>
      <c r="R24"/>
      <c r="U24"/>
      <c r="X24"/>
      <c r="AA24"/>
      <c r="AD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ht="20.25" thickBot="1">
      <c r="A25" s="40" t="s">
        <v>187</v>
      </c>
      <c r="B25" s="40">
        <v>17</v>
      </c>
      <c r="C25" s="279" t="s">
        <v>225</v>
      </c>
      <c r="D25" s="205">
        <v>1450</v>
      </c>
      <c r="E25" s="206">
        <v>928</v>
      </c>
      <c r="F25" s="207">
        <f>E25/D25</f>
        <v>0.64</v>
      </c>
      <c r="G25" s="208" t="s">
        <v>226</v>
      </c>
      <c r="H25"/>
      <c r="I25"/>
      <c r="J25"/>
      <c r="K25"/>
      <c r="L25"/>
      <c r="M25"/>
      <c r="N25"/>
      <c r="O25"/>
      <c r="P25"/>
      <c r="Q25"/>
      <c r="R25"/>
      <c r="U25"/>
      <c r="X25"/>
      <c r="AA25"/>
      <c r="AD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20.25" thickTop="1">
      <c r="A26" s="47" t="s">
        <v>227</v>
      </c>
      <c r="B26" s="47">
        <v>1</v>
      </c>
      <c r="C26" s="48" t="s">
        <v>228</v>
      </c>
      <c r="D26" s="209">
        <v>613</v>
      </c>
      <c r="E26" s="210">
        <f>522-47</f>
        <v>475</v>
      </c>
      <c r="F26" s="189">
        <f>E26/D26</f>
        <v>0.7748776508972267</v>
      </c>
      <c r="G26" s="190" t="s">
        <v>229</v>
      </c>
      <c r="H26"/>
      <c r="I26"/>
      <c r="J26"/>
      <c r="K26"/>
      <c r="L26"/>
      <c r="M26"/>
      <c r="N26"/>
      <c r="O26"/>
      <c r="P26"/>
      <c r="Q26"/>
      <c r="R26"/>
      <c r="U26"/>
      <c r="X26"/>
      <c r="AA26"/>
      <c r="AD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ht="19.5">
      <c r="A27" s="54" t="s">
        <v>227</v>
      </c>
      <c r="B27" s="54">
        <v>2</v>
      </c>
      <c r="C27" s="55" t="s">
        <v>230</v>
      </c>
      <c r="D27" s="211">
        <v>58</v>
      </c>
      <c r="E27" s="212">
        <f>68-7</f>
        <v>61</v>
      </c>
      <c r="F27" s="189">
        <f aca="true" t="shared" si="1" ref="F27:F38">E27/D27</f>
        <v>1.0517241379310345</v>
      </c>
      <c r="G27" s="194" t="s">
        <v>231</v>
      </c>
      <c r="H27"/>
      <c r="I27"/>
      <c r="J27"/>
      <c r="K27"/>
      <c r="L27"/>
      <c r="M27"/>
      <c r="N27"/>
      <c r="O27"/>
      <c r="P27"/>
      <c r="Q27"/>
      <c r="R27"/>
      <c r="U27"/>
      <c r="X27"/>
      <c r="AA27"/>
      <c r="AD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ht="19.5">
      <c r="A28" s="46" t="s">
        <v>227</v>
      </c>
      <c r="B28" s="47">
        <v>3</v>
      </c>
      <c r="C28" s="48" t="s">
        <v>232</v>
      </c>
      <c r="D28" s="195"/>
      <c r="E28" s="213">
        <v>2</v>
      </c>
      <c r="F28" s="189"/>
      <c r="G28" s="190" t="s">
        <v>233</v>
      </c>
      <c r="H28"/>
      <c r="I28"/>
      <c r="J28"/>
      <c r="K28"/>
      <c r="L28"/>
      <c r="M28"/>
      <c r="N28"/>
      <c r="O28"/>
      <c r="P28"/>
      <c r="Q28"/>
      <c r="R28"/>
      <c r="U28"/>
      <c r="X28"/>
      <c r="AA28"/>
      <c r="AD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ht="19.5">
      <c r="A29" s="53" t="s">
        <v>227</v>
      </c>
      <c r="B29" s="54">
        <v>4</v>
      </c>
      <c r="C29" s="55" t="s">
        <v>234</v>
      </c>
      <c r="D29" s="195"/>
      <c r="E29" s="214"/>
      <c r="F29" s="189"/>
      <c r="G29" s="194" t="s">
        <v>235</v>
      </c>
      <c r="H29"/>
      <c r="I29"/>
      <c r="J29"/>
      <c r="K29"/>
      <c r="L29"/>
      <c r="M29"/>
      <c r="N29"/>
      <c r="O29"/>
      <c r="P29"/>
      <c r="Q29"/>
      <c r="R29"/>
      <c r="U29"/>
      <c r="X29"/>
      <c r="AA29"/>
      <c r="AD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ht="19.5">
      <c r="A30" s="53" t="s">
        <v>227</v>
      </c>
      <c r="B30" s="54">
        <v>5</v>
      </c>
      <c r="C30" s="55" t="s">
        <v>236</v>
      </c>
      <c r="D30" s="195"/>
      <c r="E30" s="214"/>
      <c r="F30" s="189"/>
      <c r="G30" s="194" t="s">
        <v>237</v>
      </c>
      <c r="H30"/>
      <c r="I30"/>
      <c r="J30"/>
      <c r="K30"/>
      <c r="L30"/>
      <c r="M30"/>
      <c r="N30"/>
      <c r="O30"/>
      <c r="P30"/>
      <c r="Q30"/>
      <c r="R30"/>
      <c r="U30"/>
      <c r="X30"/>
      <c r="AA30"/>
      <c r="AD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ht="19.5">
      <c r="A31" s="53" t="s">
        <v>227</v>
      </c>
      <c r="B31" s="54">
        <v>6</v>
      </c>
      <c r="C31" s="55" t="s">
        <v>238</v>
      </c>
      <c r="D31" s="195">
        <v>1</v>
      </c>
      <c r="E31" s="214"/>
      <c r="F31" s="215">
        <f t="shared" si="1"/>
        <v>0</v>
      </c>
      <c r="G31" s="194" t="s">
        <v>239</v>
      </c>
      <c r="H31"/>
      <c r="I31"/>
      <c r="J31"/>
      <c r="K31"/>
      <c r="L31"/>
      <c r="M31"/>
      <c r="N31"/>
      <c r="O31"/>
      <c r="P31"/>
      <c r="Q31"/>
      <c r="R31"/>
      <c r="U31"/>
      <c r="X31"/>
      <c r="AA31"/>
      <c r="AD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ht="19.5">
      <c r="A32" s="53" t="s">
        <v>227</v>
      </c>
      <c r="B32" s="54">
        <v>7</v>
      </c>
      <c r="C32" s="272" t="s">
        <v>240</v>
      </c>
      <c r="D32" s="195">
        <v>2</v>
      </c>
      <c r="E32" s="214">
        <v>1</v>
      </c>
      <c r="F32" s="215">
        <f t="shared" si="1"/>
        <v>0.5</v>
      </c>
      <c r="G32" s="194" t="s">
        <v>241</v>
      </c>
      <c r="H32"/>
      <c r="I32"/>
      <c r="J32"/>
      <c r="K32"/>
      <c r="L32"/>
      <c r="M32"/>
      <c r="N32"/>
      <c r="O32"/>
      <c r="P32"/>
      <c r="Q32"/>
      <c r="R32"/>
      <c r="U32"/>
      <c r="X32"/>
      <c r="AA32"/>
      <c r="AD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ht="19.5">
      <c r="A33" s="53" t="s">
        <v>227</v>
      </c>
      <c r="B33" s="54">
        <v>8</v>
      </c>
      <c r="C33" s="272" t="s">
        <v>242</v>
      </c>
      <c r="D33" s="195">
        <v>6</v>
      </c>
      <c r="E33" s="214">
        <v>5</v>
      </c>
      <c r="F33" s="216">
        <f t="shared" si="1"/>
        <v>0.8333333333333334</v>
      </c>
      <c r="G33" s="194" t="s">
        <v>243</v>
      </c>
      <c r="H33"/>
      <c r="I33"/>
      <c r="J33"/>
      <c r="K33"/>
      <c r="L33"/>
      <c r="M33"/>
      <c r="N33"/>
      <c r="O33"/>
      <c r="P33"/>
      <c r="Q33"/>
      <c r="R33"/>
      <c r="U33"/>
      <c r="X33"/>
      <c r="AA33"/>
      <c r="AD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ht="39">
      <c r="A34" s="53" t="s">
        <v>227</v>
      </c>
      <c r="B34" s="54">
        <v>9</v>
      </c>
      <c r="C34" s="272" t="s">
        <v>244</v>
      </c>
      <c r="D34" s="195">
        <v>2</v>
      </c>
      <c r="E34" s="214">
        <v>0</v>
      </c>
      <c r="F34" s="215">
        <f t="shared" si="1"/>
        <v>0</v>
      </c>
      <c r="G34" s="194" t="s">
        <v>245</v>
      </c>
      <c r="H34"/>
      <c r="I34"/>
      <c r="J34"/>
      <c r="K34"/>
      <c r="L34"/>
      <c r="M34"/>
      <c r="N34"/>
      <c r="O34"/>
      <c r="P34"/>
      <c r="Q34"/>
      <c r="R34"/>
      <c r="U34"/>
      <c r="X34"/>
      <c r="AA34"/>
      <c r="AD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ht="19.5">
      <c r="A35" s="53" t="s">
        <v>227</v>
      </c>
      <c r="B35" s="54">
        <v>10</v>
      </c>
      <c r="C35" s="272" t="s">
        <v>246</v>
      </c>
      <c r="D35" s="195">
        <v>30000</v>
      </c>
      <c r="E35" s="217">
        <v>32000</v>
      </c>
      <c r="F35" s="216">
        <f t="shared" si="1"/>
        <v>1.0666666666666667</v>
      </c>
      <c r="G35" s="194"/>
      <c r="H35"/>
      <c r="I35"/>
      <c r="J35"/>
      <c r="K35"/>
      <c r="L35"/>
      <c r="M35"/>
      <c r="N35"/>
      <c r="O35"/>
      <c r="P35"/>
      <c r="Q35"/>
      <c r="R35"/>
      <c r="U35"/>
      <c r="X35"/>
      <c r="AA35"/>
      <c r="AD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ht="19.5">
      <c r="A36" s="53" t="s">
        <v>227</v>
      </c>
      <c r="B36" s="54">
        <v>11</v>
      </c>
      <c r="C36" s="272" t="s">
        <v>247</v>
      </c>
      <c r="D36" s="195">
        <v>22</v>
      </c>
      <c r="E36" s="218">
        <v>24</v>
      </c>
      <c r="F36" s="216">
        <f t="shared" si="1"/>
        <v>1.0909090909090908</v>
      </c>
      <c r="G36" s="194" t="s">
        <v>248</v>
      </c>
      <c r="H36"/>
      <c r="I36"/>
      <c r="J36"/>
      <c r="K36"/>
      <c r="L36"/>
      <c r="M36"/>
      <c r="N36"/>
      <c r="O36"/>
      <c r="P36"/>
      <c r="Q36"/>
      <c r="R36"/>
      <c r="U36"/>
      <c r="X36"/>
      <c r="AA36"/>
      <c r="AD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ht="19.5">
      <c r="A37" s="53" t="s">
        <v>227</v>
      </c>
      <c r="B37" s="54">
        <v>12</v>
      </c>
      <c r="C37" s="272" t="s">
        <v>249</v>
      </c>
      <c r="D37" s="195">
        <v>21</v>
      </c>
      <c r="E37" s="219">
        <v>24</v>
      </c>
      <c r="F37" s="216">
        <f t="shared" si="1"/>
        <v>1.1428571428571428</v>
      </c>
      <c r="G37" s="194" t="s">
        <v>250</v>
      </c>
      <c r="H37"/>
      <c r="I37"/>
      <c r="J37"/>
      <c r="K37"/>
      <c r="L37"/>
      <c r="M37"/>
      <c r="N37"/>
      <c r="O37"/>
      <c r="P37"/>
      <c r="Q37"/>
      <c r="R37"/>
      <c r="U37"/>
      <c r="X37"/>
      <c r="AA37"/>
      <c r="AD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ht="19.5">
      <c r="A38" s="53" t="s">
        <v>227</v>
      </c>
      <c r="B38" s="54">
        <v>13</v>
      </c>
      <c r="C38" s="272" t="s">
        <v>251</v>
      </c>
      <c r="D38" s="195">
        <v>10</v>
      </c>
      <c r="E38" s="220">
        <v>15</v>
      </c>
      <c r="F38" s="216">
        <f t="shared" si="1"/>
        <v>1.5</v>
      </c>
      <c r="G38" s="194" t="s">
        <v>252</v>
      </c>
      <c r="H38"/>
      <c r="I38"/>
      <c r="J38"/>
      <c r="K38"/>
      <c r="L38"/>
      <c r="M38"/>
      <c r="N38"/>
      <c r="O38"/>
      <c r="P38"/>
      <c r="Q38"/>
      <c r="R38"/>
      <c r="U38"/>
      <c r="X38"/>
      <c r="AA38"/>
      <c r="AD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ht="19.5" customHeight="1">
      <c r="A39" s="53" t="s">
        <v>227</v>
      </c>
      <c r="B39" s="54">
        <v>14</v>
      </c>
      <c r="C39" s="272" t="s">
        <v>253</v>
      </c>
      <c r="D39" s="195">
        <v>2</v>
      </c>
      <c r="E39" s="220">
        <v>2</v>
      </c>
      <c r="F39" s="193">
        <f>E39/D39</f>
        <v>1</v>
      </c>
      <c r="G39" s="194" t="s">
        <v>254</v>
      </c>
      <c r="H39"/>
      <c r="I39"/>
      <c r="J39"/>
      <c r="K39"/>
      <c r="L39"/>
      <c r="M39"/>
      <c r="N39"/>
      <c r="O39"/>
      <c r="P39"/>
      <c r="Q39"/>
      <c r="R39"/>
      <c r="U39"/>
      <c r="X39"/>
      <c r="AA39"/>
      <c r="AD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ht="19.5">
      <c r="A40" s="53" t="s">
        <v>227</v>
      </c>
      <c r="B40" s="54">
        <v>15</v>
      </c>
      <c r="C40" s="272" t="s">
        <v>255</v>
      </c>
      <c r="D40" s="195">
        <v>2</v>
      </c>
      <c r="E40" s="220">
        <v>2</v>
      </c>
      <c r="F40" s="193">
        <f>E40/D40</f>
        <v>1</v>
      </c>
      <c r="G40" s="194"/>
      <c r="H40"/>
      <c r="I40"/>
      <c r="J40"/>
      <c r="K40"/>
      <c r="L40"/>
      <c r="M40"/>
      <c r="N40"/>
      <c r="O40"/>
      <c r="P40"/>
      <c r="Q40"/>
      <c r="R40"/>
      <c r="U40"/>
      <c r="X40"/>
      <c r="AA40"/>
      <c r="AD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ht="19.5">
      <c r="A41" s="53" t="s">
        <v>227</v>
      </c>
      <c r="B41" s="54">
        <v>16</v>
      </c>
      <c r="C41" s="272" t="s">
        <v>256</v>
      </c>
      <c r="D41" s="195">
        <v>4</v>
      </c>
      <c r="E41" s="220">
        <v>4</v>
      </c>
      <c r="F41" s="193">
        <f>E41/D41</f>
        <v>1</v>
      </c>
      <c r="G41" s="194"/>
      <c r="H41"/>
      <c r="I41"/>
      <c r="J41"/>
      <c r="K41"/>
      <c r="L41"/>
      <c r="M41"/>
      <c r="N41"/>
      <c r="O41"/>
      <c r="P41"/>
      <c r="Q41"/>
      <c r="R41"/>
      <c r="U41"/>
      <c r="X41"/>
      <c r="AA41"/>
      <c r="AD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ht="19.5">
      <c r="A42" s="53" t="s">
        <v>227</v>
      </c>
      <c r="B42" s="54">
        <v>17</v>
      </c>
      <c r="C42" s="272" t="s">
        <v>257</v>
      </c>
      <c r="D42" s="195"/>
      <c r="E42" s="221"/>
      <c r="F42" s="193"/>
      <c r="G42" s="194"/>
      <c r="H42"/>
      <c r="I42"/>
      <c r="J42"/>
      <c r="K42"/>
      <c r="L42"/>
      <c r="M42"/>
      <c r="N42"/>
      <c r="O42"/>
      <c r="P42"/>
      <c r="Q42"/>
      <c r="R42"/>
      <c r="U42"/>
      <c r="X42"/>
      <c r="AA42"/>
      <c r="AD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ht="19.5">
      <c r="A43" s="53" t="s">
        <v>227</v>
      </c>
      <c r="B43" s="54">
        <v>18</v>
      </c>
      <c r="C43" s="272" t="s">
        <v>258</v>
      </c>
      <c r="D43" s="195">
        <v>7</v>
      </c>
      <c r="E43" s="220">
        <v>7</v>
      </c>
      <c r="F43" s="193">
        <f>E43/D43</f>
        <v>1</v>
      </c>
      <c r="G43" s="194"/>
      <c r="H43"/>
      <c r="I43"/>
      <c r="J43"/>
      <c r="K43"/>
      <c r="L43"/>
      <c r="M43"/>
      <c r="N43"/>
      <c r="O43"/>
      <c r="P43"/>
      <c r="Q43"/>
      <c r="R43"/>
      <c r="U43"/>
      <c r="X43"/>
      <c r="AA43"/>
      <c r="AD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ht="19.5">
      <c r="A44" s="53" t="s">
        <v>227</v>
      </c>
      <c r="B44" s="54">
        <v>19</v>
      </c>
      <c r="C44" s="272" t="s">
        <v>259</v>
      </c>
      <c r="D44" s="195">
        <v>3</v>
      </c>
      <c r="E44" s="220">
        <v>3</v>
      </c>
      <c r="F44" s="193">
        <f>E44/D44</f>
        <v>1</v>
      </c>
      <c r="G44" s="194"/>
      <c r="H44"/>
      <c r="I44"/>
      <c r="J44"/>
      <c r="K44"/>
      <c r="L44"/>
      <c r="M44"/>
      <c r="N44"/>
      <c r="O44"/>
      <c r="P44"/>
      <c r="Q44"/>
      <c r="R44"/>
      <c r="U44"/>
      <c r="X44"/>
      <c r="AA44"/>
      <c r="AD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ht="19.5">
      <c r="A45" s="53" t="s">
        <v>227</v>
      </c>
      <c r="B45" s="54">
        <v>20</v>
      </c>
      <c r="C45" s="272" t="s">
        <v>260</v>
      </c>
      <c r="D45" s="195">
        <v>5</v>
      </c>
      <c r="E45" s="220">
        <v>5</v>
      </c>
      <c r="F45" s="193">
        <f>E45/D45</f>
        <v>1</v>
      </c>
      <c r="G45" s="194"/>
      <c r="H45"/>
      <c r="I45"/>
      <c r="J45"/>
      <c r="K45"/>
      <c r="L45"/>
      <c r="M45"/>
      <c r="N45"/>
      <c r="O45"/>
      <c r="P45"/>
      <c r="Q45"/>
      <c r="R45"/>
      <c r="U45"/>
      <c r="X45"/>
      <c r="AA45"/>
      <c r="AD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ht="19.5">
      <c r="A46" s="53" t="s">
        <v>227</v>
      </c>
      <c r="B46" s="54">
        <v>21</v>
      </c>
      <c r="C46" s="272" t="s">
        <v>261</v>
      </c>
      <c r="D46" s="195">
        <v>6</v>
      </c>
      <c r="E46" s="220">
        <v>6</v>
      </c>
      <c r="F46" s="193">
        <f>E46/D46</f>
        <v>1</v>
      </c>
      <c r="G46" s="194"/>
      <c r="H46"/>
      <c r="I46"/>
      <c r="J46"/>
      <c r="K46"/>
      <c r="L46"/>
      <c r="M46"/>
      <c r="N46"/>
      <c r="O46"/>
      <c r="P46"/>
      <c r="Q46"/>
      <c r="R46"/>
      <c r="U46"/>
      <c r="X46"/>
      <c r="AA46"/>
      <c r="AD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ht="19.5">
      <c r="A47" s="53" t="s">
        <v>227</v>
      </c>
      <c r="B47" s="54">
        <v>22</v>
      </c>
      <c r="C47" s="272" t="s">
        <v>262</v>
      </c>
      <c r="D47" s="200">
        <v>32</v>
      </c>
      <c r="E47" s="222">
        <v>37</v>
      </c>
      <c r="F47" s="193">
        <f>E47/D47</f>
        <v>1.15625</v>
      </c>
      <c r="G47" s="223"/>
      <c r="H47"/>
      <c r="I47"/>
      <c r="J47"/>
      <c r="K47"/>
      <c r="L47"/>
      <c r="M47"/>
      <c r="N47"/>
      <c r="O47"/>
      <c r="P47"/>
      <c r="Q47"/>
      <c r="R47"/>
      <c r="U47"/>
      <c r="X47"/>
      <c r="AA47"/>
      <c r="AD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20.25" thickBot="1">
      <c r="A48" s="224" t="s">
        <v>67</v>
      </c>
      <c r="B48" s="225">
        <v>23</v>
      </c>
      <c r="C48" s="226" t="s">
        <v>263</v>
      </c>
      <c r="D48" s="227"/>
      <c r="E48" s="228"/>
      <c r="F48" s="229"/>
      <c r="G48" s="208" t="s">
        <v>264</v>
      </c>
      <c r="H48"/>
      <c r="I48"/>
      <c r="J48"/>
      <c r="K48"/>
      <c r="L48"/>
      <c r="M48"/>
      <c r="N48"/>
      <c r="O48"/>
      <c r="P48"/>
      <c r="Q48"/>
      <c r="R48"/>
      <c r="U48"/>
      <c r="X48"/>
      <c r="AA48"/>
      <c r="AD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20.25" thickTop="1">
      <c r="A49" s="72" t="s">
        <v>265</v>
      </c>
      <c r="B49" s="73">
        <v>1</v>
      </c>
      <c r="C49" s="271" t="s">
        <v>266</v>
      </c>
      <c r="D49" s="211">
        <v>110</v>
      </c>
      <c r="E49" s="230">
        <v>101</v>
      </c>
      <c r="F49" s="189">
        <f aca="true" t="shared" si="2" ref="F49:F58">E49/D49</f>
        <v>0.9181818181818182</v>
      </c>
      <c r="G49" s="190" t="s">
        <v>267</v>
      </c>
      <c r="H49"/>
      <c r="I49"/>
      <c r="J49"/>
      <c r="K49"/>
      <c r="L49"/>
      <c r="M49"/>
      <c r="N49"/>
      <c r="O49"/>
      <c r="P49"/>
      <c r="Q49"/>
      <c r="R49"/>
      <c r="U49"/>
      <c r="X49"/>
      <c r="AA49"/>
      <c r="AD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9.5">
      <c r="A50" s="77" t="s">
        <v>265</v>
      </c>
      <c r="B50" s="78">
        <v>2</v>
      </c>
      <c r="C50" s="269" t="s">
        <v>268</v>
      </c>
      <c r="D50" s="195">
        <v>50</v>
      </c>
      <c r="E50" s="221">
        <v>21</v>
      </c>
      <c r="F50" s="231">
        <f t="shared" si="2"/>
        <v>0.42</v>
      </c>
      <c r="G50" s="194" t="s">
        <v>269</v>
      </c>
      <c r="H50"/>
      <c r="I50"/>
      <c r="J50"/>
      <c r="K50"/>
      <c r="L50"/>
      <c r="M50"/>
      <c r="N50"/>
      <c r="O50"/>
      <c r="P50"/>
      <c r="Q50"/>
      <c r="R50"/>
      <c r="U50"/>
      <c r="X50"/>
      <c r="AA50"/>
      <c r="AD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9.5">
      <c r="A51" s="77" t="s">
        <v>265</v>
      </c>
      <c r="B51" s="78">
        <v>3</v>
      </c>
      <c r="C51" s="79" t="s">
        <v>270</v>
      </c>
      <c r="D51" s="195">
        <v>1</v>
      </c>
      <c r="E51" s="221">
        <v>1</v>
      </c>
      <c r="F51" s="189">
        <f t="shared" si="2"/>
        <v>1</v>
      </c>
      <c r="G51" s="194" t="s">
        <v>271</v>
      </c>
      <c r="H51"/>
      <c r="I51"/>
      <c r="J51"/>
      <c r="K51"/>
      <c r="L51"/>
      <c r="M51"/>
      <c r="N51"/>
      <c r="O51"/>
      <c r="P51"/>
      <c r="Q51"/>
      <c r="R51"/>
      <c r="U51"/>
      <c r="X51"/>
      <c r="AA51"/>
      <c r="AD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19.5">
      <c r="A52" s="77" t="s">
        <v>265</v>
      </c>
      <c r="B52" s="78">
        <v>4</v>
      </c>
      <c r="C52" s="269" t="s">
        <v>272</v>
      </c>
      <c r="D52" s="195">
        <v>27</v>
      </c>
      <c r="E52" s="221">
        <v>55</v>
      </c>
      <c r="F52" s="193">
        <f t="shared" si="2"/>
        <v>2.037037037037037</v>
      </c>
      <c r="G52" s="194" t="s">
        <v>273</v>
      </c>
      <c r="H52"/>
      <c r="I52"/>
      <c r="J52"/>
      <c r="K52"/>
      <c r="L52"/>
      <c r="M52"/>
      <c r="N52"/>
      <c r="O52"/>
      <c r="P52"/>
      <c r="Q52"/>
      <c r="R52"/>
      <c r="U52"/>
      <c r="X52"/>
      <c r="AA52"/>
      <c r="AD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9.5">
      <c r="A53" s="77" t="s">
        <v>265</v>
      </c>
      <c r="B53" s="78">
        <v>5</v>
      </c>
      <c r="C53" s="79" t="s">
        <v>274</v>
      </c>
      <c r="D53" s="195">
        <v>1.2</v>
      </c>
      <c r="E53" s="221">
        <v>1.2</v>
      </c>
      <c r="F53" s="193">
        <f t="shared" si="2"/>
        <v>1</v>
      </c>
      <c r="G53" s="194" t="s">
        <v>275</v>
      </c>
      <c r="H53"/>
      <c r="I53"/>
      <c r="J53"/>
      <c r="K53"/>
      <c r="L53"/>
      <c r="M53"/>
      <c r="N53"/>
      <c r="O53"/>
      <c r="P53"/>
      <c r="Q53"/>
      <c r="R53"/>
      <c r="U53"/>
      <c r="X53"/>
      <c r="AA53"/>
      <c r="AD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9.5">
      <c r="A54" s="77" t="s">
        <v>265</v>
      </c>
      <c r="B54" s="78">
        <v>6</v>
      </c>
      <c r="C54" s="79" t="s">
        <v>276</v>
      </c>
      <c r="D54" s="195">
        <v>1</v>
      </c>
      <c r="E54" s="221">
        <v>1</v>
      </c>
      <c r="F54" s="193">
        <f t="shared" si="2"/>
        <v>1</v>
      </c>
      <c r="G54" s="194"/>
      <c r="H54"/>
      <c r="I54"/>
      <c r="J54"/>
      <c r="K54"/>
      <c r="L54"/>
      <c r="M54"/>
      <c r="N54"/>
      <c r="O54"/>
      <c r="P54"/>
      <c r="Q54"/>
      <c r="R54"/>
      <c r="U54"/>
      <c r="X54"/>
      <c r="AA54"/>
      <c r="AD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9.5">
      <c r="A55" s="77" t="s">
        <v>265</v>
      </c>
      <c r="B55" s="78">
        <v>7</v>
      </c>
      <c r="C55" s="269" t="s">
        <v>277</v>
      </c>
      <c r="D55" s="195">
        <v>154</v>
      </c>
      <c r="E55" s="221">
        <v>134</v>
      </c>
      <c r="F55" s="193">
        <f t="shared" si="2"/>
        <v>0.8701298701298701</v>
      </c>
      <c r="G55" s="194" t="s">
        <v>278</v>
      </c>
      <c r="H55"/>
      <c r="I55"/>
      <c r="J55"/>
      <c r="K55"/>
      <c r="L55"/>
      <c r="M55"/>
      <c r="N55"/>
      <c r="O55"/>
      <c r="P55"/>
      <c r="Q55"/>
      <c r="R55"/>
      <c r="U55"/>
      <c r="X55"/>
      <c r="AA55"/>
      <c r="AD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19.5">
      <c r="A56" s="77" t="s">
        <v>265</v>
      </c>
      <c r="B56" s="78">
        <v>8</v>
      </c>
      <c r="C56" s="269" t="s">
        <v>279</v>
      </c>
      <c r="D56" s="195">
        <v>11</v>
      </c>
      <c r="E56" s="221">
        <v>3.4</v>
      </c>
      <c r="F56" s="232">
        <f t="shared" si="2"/>
        <v>0.3090909090909091</v>
      </c>
      <c r="G56" s="194" t="s">
        <v>280</v>
      </c>
      <c r="H56"/>
      <c r="I56"/>
      <c r="J56"/>
      <c r="K56"/>
      <c r="L56"/>
      <c r="M56"/>
      <c r="N56"/>
      <c r="O56"/>
      <c r="P56"/>
      <c r="Q56"/>
      <c r="R56"/>
      <c r="U56"/>
      <c r="X56"/>
      <c r="AA56"/>
      <c r="AD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19.5">
      <c r="A57" s="77" t="s">
        <v>265</v>
      </c>
      <c r="B57" s="78">
        <v>9</v>
      </c>
      <c r="C57" s="269" t="s">
        <v>281</v>
      </c>
      <c r="D57" s="195">
        <v>25</v>
      </c>
      <c r="E57" s="221">
        <v>45</v>
      </c>
      <c r="F57" s="193">
        <f t="shared" si="2"/>
        <v>1.8</v>
      </c>
      <c r="G57" s="194" t="s">
        <v>282</v>
      </c>
      <c r="H57"/>
      <c r="I57"/>
      <c r="J57"/>
      <c r="K57"/>
      <c r="L57"/>
      <c r="M57"/>
      <c r="N57"/>
      <c r="O57"/>
      <c r="P57"/>
      <c r="Q57"/>
      <c r="R57"/>
      <c r="U57"/>
      <c r="X57"/>
      <c r="AA57"/>
      <c r="AD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19.5">
      <c r="A58" s="77" t="s">
        <v>265</v>
      </c>
      <c r="B58" s="78">
        <v>10</v>
      </c>
      <c r="C58" s="269" t="s">
        <v>283</v>
      </c>
      <c r="D58" s="233">
        <v>11</v>
      </c>
      <c r="E58" s="221">
        <v>9.4</v>
      </c>
      <c r="F58" s="193">
        <f t="shared" si="2"/>
        <v>0.8545454545454546</v>
      </c>
      <c r="G58" s="194" t="s">
        <v>284</v>
      </c>
      <c r="H58"/>
      <c r="I58"/>
      <c r="J58"/>
      <c r="K58"/>
      <c r="L58"/>
      <c r="M58"/>
      <c r="N58"/>
      <c r="O58"/>
      <c r="P58"/>
      <c r="Q58"/>
      <c r="R58"/>
      <c r="U58"/>
      <c r="X58"/>
      <c r="AA58"/>
      <c r="AD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39.75" thickBot="1">
      <c r="A59" s="234" t="s">
        <v>265</v>
      </c>
      <c r="B59" s="235">
        <v>11</v>
      </c>
      <c r="C59" s="270" t="s">
        <v>285</v>
      </c>
      <c r="D59" s="236"/>
      <c r="E59" s="237"/>
      <c r="F59" s="229"/>
      <c r="G59" s="208" t="s">
        <v>286</v>
      </c>
      <c r="H59"/>
      <c r="I59"/>
      <c r="J59"/>
      <c r="K59"/>
      <c r="L59"/>
      <c r="M59"/>
      <c r="N59"/>
      <c r="O59"/>
      <c r="P59"/>
      <c r="Q59"/>
      <c r="R59"/>
      <c r="U59"/>
      <c r="X59"/>
      <c r="AA59"/>
      <c r="AD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1:47" ht="20.25" customHeight="1" thickTop="1">
      <c r="A60" s="84" t="s">
        <v>287</v>
      </c>
      <c r="B60" s="85">
        <v>1</v>
      </c>
      <c r="C60" s="274" t="s">
        <v>288</v>
      </c>
      <c r="D60" s="238">
        <v>488</v>
      </c>
      <c r="E60" s="239">
        <v>471</v>
      </c>
      <c r="F60" s="240">
        <f>E60/D60</f>
        <v>0.9651639344262295</v>
      </c>
      <c r="G60" s="190"/>
      <c r="H60"/>
      <c r="I60"/>
      <c r="J60"/>
      <c r="K60"/>
      <c r="L60"/>
      <c r="M60"/>
      <c r="N60"/>
      <c r="O60"/>
      <c r="P60"/>
      <c r="Q60"/>
      <c r="R60"/>
      <c r="U60"/>
      <c r="X60"/>
      <c r="AA60"/>
      <c r="AD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1:47" ht="19.5">
      <c r="A61" s="87" t="s">
        <v>287</v>
      </c>
      <c r="B61" s="88"/>
      <c r="C61" s="275" t="s">
        <v>289</v>
      </c>
      <c r="D61" s="241">
        <v>500032</v>
      </c>
      <c r="E61" s="242">
        <v>542329.2280000001</v>
      </c>
      <c r="F61" s="240">
        <f aca="true" t="shared" si="3" ref="F61:F81">E61/D61</f>
        <v>1.084589042301293</v>
      </c>
      <c r="G61" s="243" t="s">
        <v>290</v>
      </c>
      <c r="H61" s="244"/>
      <c r="I61"/>
      <c r="J61"/>
      <c r="K61"/>
      <c r="L61"/>
      <c r="M61"/>
      <c r="N61"/>
      <c r="O61"/>
      <c r="P61"/>
      <c r="Q61"/>
      <c r="R61"/>
      <c r="U61"/>
      <c r="X61"/>
      <c r="AA61"/>
      <c r="AD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1:47" ht="39">
      <c r="A62" s="93" t="s">
        <v>287</v>
      </c>
      <c r="B62" s="94"/>
      <c r="C62" s="275" t="s">
        <v>291</v>
      </c>
      <c r="D62" s="245">
        <v>91</v>
      </c>
      <c r="E62" s="246">
        <v>70</v>
      </c>
      <c r="F62" s="240">
        <f t="shared" si="3"/>
        <v>0.7692307692307693</v>
      </c>
      <c r="G62" s="243"/>
      <c r="H62"/>
      <c r="I62"/>
      <c r="J62"/>
      <c r="K62"/>
      <c r="L62"/>
      <c r="M62"/>
      <c r="N62"/>
      <c r="O62"/>
      <c r="P62"/>
      <c r="Q62"/>
      <c r="R62"/>
      <c r="U62"/>
      <c r="X62"/>
      <c r="AA62"/>
      <c r="AD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1:47" ht="39">
      <c r="A63" s="93" t="s">
        <v>287</v>
      </c>
      <c r="B63" s="94"/>
      <c r="C63" s="275" t="s">
        <v>292</v>
      </c>
      <c r="D63" s="241">
        <v>241987</v>
      </c>
      <c r="E63" s="242">
        <v>113023.92599999999</v>
      </c>
      <c r="F63" s="247">
        <f t="shared" si="3"/>
        <v>0.4670661068569799</v>
      </c>
      <c r="G63" s="243" t="s">
        <v>293</v>
      </c>
      <c r="H63" s="244"/>
      <c r="I63"/>
      <c r="J63"/>
      <c r="K63"/>
      <c r="L63"/>
      <c r="M63"/>
      <c r="N63"/>
      <c r="O63"/>
      <c r="P63"/>
      <c r="Q63"/>
      <c r="R63"/>
      <c r="U63"/>
      <c r="X63"/>
      <c r="AA63"/>
      <c r="AD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1:47" ht="19.5">
      <c r="A64" s="93" t="s">
        <v>287</v>
      </c>
      <c r="B64" s="94">
        <v>2</v>
      </c>
      <c r="C64" s="275" t="s">
        <v>294</v>
      </c>
      <c r="D64" s="241">
        <v>19373</v>
      </c>
      <c r="E64" s="242">
        <v>5434.775</v>
      </c>
      <c r="F64" s="247">
        <f t="shared" si="3"/>
        <v>0.28053347442316623</v>
      </c>
      <c r="G64" s="243" t="s">
        <v>295</v>
      </c>
      <c r="H64" s="244"/>
      <c r="I64"/>
      <c r="J64"/>
      <c r="K64"/>
      <c r="L64"/>
      <c r="M64"/>
      <c r="N64"/>
      <c r="O64"/>
      <c r="P64"/>
      <c r="Q64"/>
      <c r="R64"/>
      <c r="U64"/>
      <c r="X64"/>
      <c r="AA64"/>
      <c r="AD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1:47" ht="19.5">
      <c r="A65" s="87" t="s">
        <v>287</v>
      </c>
      <c r="B65" s="88">
        <v>3</v>
      </c>
      <c r="C65" s="275" t="s">
        <v>296</v>
      </c>
      <c r="D65" s="245">
        <v>50</v>
      </c>
      <c r="E65" s="248">
        <v>17</v>
      </c>
      <c r="F65" s="247">
        <f t="shared" si="3"/>
        <v>0.34</v>
      </c>
      <c r="G65" s="194"/>
      <c r="H65"/>
      <c r="I65"/>
      <c r="J65"/>
      <c r="K65"/>
      <c r="L65"/>
      <c r="M65"/>
      <c r="N65"/>
      <c r="O65"/>
      <c r="P65"/>
      <c r="Q65"/>
      <c r="R65"/>
      <c r="U65"/>
      <c r="X65"/>
      <c r="AA65"/>
      <c r="AD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1:47" ht="19.5">
      <c r="A66" s="87" t="s">
        <v>287</v>
      </c>
      <c r="B66" s="88"/>
      <c r="C66" s="275" t="s">
        <v>297</v>
      </c>
      <c r="D66" s="245">
        <v>1</v>
      </c>
      <c r="E66" s="248">
        <v>5</v>
      </c>
      <c r="F66" s="240">
        <f t="shared" si="3"/>
        <v>5</v>
      </c>
      <c r="G66" s="194"/>
      <c r="H66"/>
      <c r="I66"/>
      <c r="J66"/>
      <c r="K66"/>
      <c r="L66"/>
      <c r="M66"/>
      <c r="N66"/>
      <c r="O66"/>
      <c r="P66"/>
      <c r="Q66"/>
      <c r="R66"/>
      <c r="U66"/>
      <c r="X66"/>
      <c r="AA66"/>
      <c r="AD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1:47" ht="19.5">
      <c r="A67" s="87" t="s">
        <v>287</v>
      </c>
      <c r="B67" s="88"/>
      <c r="C67" s="275" t="s">
        <v>298</v>
      </c>
      <c r="D67" s="245">
        <v>6</v>
      </c>
      <c r="E67" s="248">
        <v>15</v>
      </c>
      <c r="F67" s="240">
        <f t="shared" si="3"/>
        <v>2.5</v>
      </c>
      <c r="G67" s="194"/>
      <c r="H67"/>
      <c r="I67"/>
      <c r="J67"/>
      <c r="K67"/>
      <c r="L67"/>
      <c r="M67"/>
      <c r="N67"/>
      <c r="O67"/>
      <c r="P67"/>
      <c r="Q67"/>
      <c r="R67"/>
      <c r="U67"/>
      <c r="X67"/>
      <c r="AA67"/>
      <c r="AD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1:47" ht="19.5">
      <c r="A68" s="93"/>
      <c r="B68" s="94"/>
      <c r="C68" s="275" t="s">
        <v>299</v>
      </c>
      <c r="D68" s="249">
        <v>57</v>
      </c>
      <c r="E68" s="248">
        <f>E65+E66+E67</f>
        <v>37</v>
      </c>
      <c r="F68" s="247">
        <f t="shared" si="3"/>
        <v>0.6491228070175439</v>
      </c>
      <c r="G68" s="194" t="s">
        <v>300</v>
      </c>
      <c r="H68"/>
      <c r="I68"/>
      <c r="J68"/>
      <c r="K68"/>
      <c r="L68"/>
      <c r="M68"/>
      <c r="N68"/>
      <c r="O68"/>
      <c r="P68"/>
      <c r="Q68"/>
      <c r="R68"/>
      <c r="U68"/>
      <c r="X68"/>
      <c r="AA68"/>
      <c r="AD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:47" ht="19.5">
      <c r="A69" s="93" t="s">
        <v>287</v>
      </c>
      <c r="B69" s="94">
        <v>4</v>
      </c>
      <c r="C69" s="275" t="s">
        <v>301</v>
      </c>
      <c r="D69" s="245">
        <v>3</v>
      </c>
      <c r="E69" s="248">
        <v>3</v>
      </c>
      <c r="F69" s="240">
        <f t="shared" si="3"/>
        <v>1</v>
      </c>
      <c r="G69" s="194"/>
      <c r="H69"/>
      <c r="I69"/>
      <c r="J69"/>
      <c r="K69"/>
      <c r="L69"/>
      <c r="M69"/>
      <c r="N69"/>
      <c r="O69"/>
      <c r="P69"/>
      <c r="Q69"/>
      <c r="R69"/>
      <c r="U69"/>
      <c r="X69"/>
      <c r="AA69"/>
      <c r="AD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</row>
    <row r="70" spans="1:47" ht="19.5">
      <c r="A70" s="93" t="s">
        <v>287</v>
      </c>
      <c r="B70" s="94"/>
      <c r="C70" s="275" t="s">
        <v>302</v>
      </c>
      <c r="D70" s="245"/>
      <c r="E70" s="248">
        <v>1</v>
      </c>
      <c r="F70" s="240"/>
      <c r="G70" s="194"/>
      <c r="H70"/>
      <c r="I70"/>
      <c r="J70"/>
      <c r="K70"/>
      <c r="L70"/>
      <c r="M70"/>
      <c r="N70"/>
      <c r="O70"/>
      <c r="P70"/>
      <c r="Q70"/>
      <c r="R70"/>
      <c r="U70"/>
      <c r="X70"/>
      <c r="AA70"/>
      <c r="AD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</row>
    <row r="71" spans="1:47" ht="19.5">
      <c r="A71" s="93" t="s">
        <v>287</v>
      </c>
      <c r="B71" s="94"/>
      <c r="C71" s="275" t="s">
        <v>303</v>
      </c>
      <c r="D71" s="245">
        <v>2</v>
      </c>
      <c r="E71" s="248">
        <v>1</v>
      </c>
      <c r="F71" s="247">
        <f t="shared" si="3"/>
        <v>0.5</v>
      </c>
      <c r="G71" s="194"/>
      <c r="H71"/>
      <c r="I71"/>
      <c r="J71"/>
      <c r="K71"/>
      <c r="L71"/>
      <c r="M71"/>
      <c r="N71"/>
      <c r="O71"/>
      <c r="P71"/>
      <c r="Q71"/>
      <c r="R71"/>
      <c r="U71"/>
      <c r="X71"/>
      <c r="AA71"/>
      <c r="AD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</row>
    <row r="72" spans="1:47" ht="19.5">
      <c r="A72" s="93"/>
      <c r="B72" s="94"/>
      <c r="C72" s="275" t="s">
        <v>304</v>
      </c>
      <c r="D72" s="245">
        <v>5</v>
      </c>
      <c r="E72" s="250">
        <f>E69+E70+E71</f>
        <v>5</v>
      </c>
      <c r="F72" s="240">
        <f t="shared" si="3"/>
        <v>1</v>
      </c>
      <c r="G72" s="194" t="s">
        <v>305</v>
      </c>
      <c r="H72"/>
      <c r="I72"/>
      <c r="J72"/>
      <c r="K72"/>
      <c r="L72"/>
      <c r="M72"/>
      <c r="N72"/>
      <c r="O72"/>
      <c r="P72"/>
      <c r="Q72"/>
      <c r="R72"/>
      <c r="U72"/>
      <c r="X72"/>
      <c r="AA72"/>
      <c r="AD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</row>
    <row r="73" spans="1:47" ht="19.5">
      <c r="A73" s="93" t="s">
        <v>287</v>
      </c>
      <c r="B73" s="94">
        <v>5</v>
      </c>
      <c r="C73" s="275" t="s">
        <v>306</v>
      </c>
      <c r="D73" s="245">
        <v>1</v>
      </c>
      <c r="E73" s="248">
        <v>0</v>
      </c>
      <c r="F73" s="247">
        <f t="shared" si="3"/>
        <v>0</v>
      </c>
      <c r="G73" s="194"/>
      <c r="H73"/>
      <c r="I73"/>
      <c r="J73"/>
      <c r="K73"/>
      <c r="L73"/>
      <c r="M73"/>
      <c r="N73"/>
      <c r="O73"/>
      <c r="P73"/>
      <c r="Q73"/>
      <c r="R73"/>
      <c r="U73"/>
      <c r="X73"/>
      <c r="AA73"/>
      <c r="AD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</row>
    <row r="74" spans="1:47" ht="19.5">
      <c r="A74" s="93" t="s">
        <v>287</v>
      </c>
      <c r="B74" s="94"/>
      <c r="C74" s="275" t="s">
        <v>307</v>
      </c>
      <c r="D74" s="241">
        <v>1000</v>
      </c>
      <c r="E74" s="242">
        <v>0</v>
      </c>
      <c r="F74" s="247">
        <f t="shared" si="3"/>
        <v>0</v>
      </c>
      <c r="G74" s="194"/>
      <c r="H74" s="244"/>
      <c r="I74"/>
      <c r="J74"/>
      <c r="K74"/>
      <c r="L74"/>
      <c r="M74"/>
      <c r="N74"/>
      <c r="O74"/>
      <c r="P74"/>
      <c r="Q74"/>
      <c r="R74"/>
      <c r="U74"/>
      <c r="X74"/>
      <c r="AA74"/>
      <c r="AD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</row>
    <row r="75" spans="1:47" ht="19.5">
      <c r="A75" s="87" t="s">
        <v>287</v>
      </c>
      <c r="B75" s="88"/>
      <c r="C75" s="275" t="s">
        <v>308</v>
      </c>
      <c r="D75" s="245"/>
      <c r="E75" s="248"/>
      <c r="F75" s="240"/>
      <c r="G75" s="194"/>
      <c r="H75"/>
      <c r="I75"/>
      <c r="J75"/>
      <c r="K75"/>
      <c r="L75"/>
      <c r="M75"/>
      <c r="N75"/>
      <c r="O75"/>
      <c r="P75"/>
      <c r="Q75"/>
      <c r="R75"/>
      <c r="U75"/>
      <c r="X75"/>
      <c r="AA75"/>
      <c r="AD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1:47" ht="19.5">
      <c r="A76" s="87" t="s">
        <v>287</v>
      </c>
      <c r="B76" s="88"/>
      <c r="C76" s="275" t="s">
        <v>309</v>
      </c>
      <c r="D76" s="241"/>
      <c r="E76" s="242"/>
      <c r="F76" s="240"/>
      <c r="G76" s="194"/>
      <c r="H76"/>
      <c r="I76"/>
      <c r="J76"/>
      <c r="K76"/>
      <c r="L76"/>
      <c r="M76"/>
      <c r="N76"/>
      <c r="O76"/>
      <c r="P76"/>
      <c r="Q76"/>
      <c r="R76"/>
      <c r="U76"/>
      <c r="X76"/>
      <c r="AA76"/>
      <c r="AD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</row>
    <row r="77" spans="1:47" ht="19.5" customHeight="1">
      <c r="A77" s="87" t="s">
        <v>287</v>
      </c>
      <c r="B77" s="88"/>
      <c r="C77" s="275" t="s">
        <v>310</v>
      </c>
      <c r="D77" s="245"/>
      <c r="E77" s="248">
        <v>2</v>
      </c>
      <c r="F77" s="240"/>
      <c r="G77" s="194"/>
      <c r="H77"/>
      <c r="I77"/>
      <c r="J77"/>
      <c r="K77"/>
      <c r="L77"/>
      <c r="M77"/>
      <c r="N77"/>
      <c r="O77"/>
      <c r="P77"/>
      <c r="Q77"/>
      <c r="R77"/>
      <c r="U77"/>
      <c r="X77"/>
      <c r="AA77"/>
      <c r="AD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</row>
    <row r="78" spans="1:47" ht="39">
      <c r="A78" s="87" t="s">
        <v>287</v>
      </c>
      <c r="B78" s="88"/>
      <c r="C78" s="275" t="s">
        <v>311</v>
      </c>
      <c r="D78" s="241"/>
      <c r="E78" s="242">
        <v>399000</v>
      </c>
      <c r="F78" s="240"/>
      <c r="G78" s="194"/>
      <c r="H78" s="244"/>
      <c r="I78"/>
      <c r="J78"/>
      <c r="K78"/>
      <c r="L78"/>
      <c r="M78"/>
      <c r="N78"/>
      <c r="O78"/>
      <c r="P78"/>
      <c r="Q78"/>
      <c r="R78"/>
      <c r="U78"/>
      <c r="X78"/>
      <c r="AA78"/>
      <c r="AD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</row>
    <row r="79" spans="1:47" ht="19.5">
      <c r="A79" s="93"/>
      <c r="B79" s="94"/>
      <c r="C79" s="275" t="s">
        <v>312</v>
      </c>
      <c r="D79" s="245">
        <v>1</v>
      </c>
      <c r="E79" s="250">
        <f>E73+E75+E77</f>
        <v>2</v>
      </c>
      <c r="F79" s="240">
        <f t="shared" si="3"/>
        <v>2</v>
      </c>
      <c r="G79" s="194"/>
      <c r="H79"/>
      <c r="I79"/>
      <c r="J79"/>
      <c r="K79"/>
      <c r="L79"/>
      <c r="M79"/>
      <c r="N79"/>
      <c r="O79"/>
      <c r="P79"/>
      <c r="Q79"/>
      <c r="R79"/>
      <c r="U79"/>
      <c r="X79"/>
      <c r="AA79"/>
      <c r="AD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</row>
    <row r="80" spans="1:47" ht="19.5" customHeight="1">
      <c r="A80" s="93"/>
      <c r="B80" s="94"/>
      <c r="C80" s="275" t="s">
        <v>313</v>
      </c>
      <c r="D80" s="241">
        <v>1000</v>
      </c>
      <c r="E80" s="251">
        <f>E74+E76+E78</f>
        <v>399000</v>
      </c>
      <c r="F80" s="240">
        <f t="shared" si="3"/>
        <v>399</v>
      </c>
      <c r="G80" s="194" t="s">
        <v>314</v>
      </c>
      <c r="H80" s="244"/>
      <c r="I80"/>
      <c r="J80"/>
      <c r="K80"/>
      <c r="L80"/>
      <c r="M80"/>
      <c r="N80"/>
      <c r="O80"/>
      <c r="P80"/>
      <c r="Q80"/>
      <c r="R80"/>
      <c r="U80"/>
      <c r="X80"/>
      <c r="AA80"/>
      <c r="AD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</row>
    <row r="81" spans="1:47" ht="19.5" customHeight="1" thickBot="1">
      <c r="A81" s="99" t="s">
        <v>287</v>
      </c>
      <c r="B81" s="100">
        <v>6</v>
      </c>
      <c r="C81" s="276" t="s">
        <v>315</v>
      </c>
      <c r="D81" s="252">
        <v>1</v>
      </c>
      <c r="E81" s="253">
        <v>1</v>
      </c>
      <c r="F81" s="254">
        <f t="shared" si="3"/>
        <v>1</v>
      </c>
      <c r="G81" s="208" t="s">
        <v>316</v>
      </c>
      <c r="H81"/>
      <c r="I81"/>
      <c r="J81"/>
      <c r="K81"/>
      <c r="L81"/>
      <c r="M81"/>
      <c r="N81"/>
      <c r="O81"/>
      <c r="P81"/>
      <c r="Q81"/>
      <c r="R81"/>
      <c r="U81"/>
      <c r="X81"/>
      <c r="AA81"/>
      <c r="AD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</row>
    <row r="82" spans="1:47" ht="19.5" customHeight="1" thickTop="1">
      <c r="A82" s="104" t="s">
        <v>317</v>
      </c>
      <c r="B82" s="105">
        <v>1</v>
      </c>
      <c r="C82" s="277" t="s">
        <v>116</v>
      </c>
      <c r="D82" s="255">
        <v>17</v>
      </c>
      <c r="E82" s="256">
        <v>20</v>
      </c>
      <c r="F82" s="189">
        <f>E82/D82</f>
        <v>1.1764705882352942</v>
      </c>
      <c r="G82" s="190"/>
      <c r="H82"/>
      <c r="I82"/>
      <c r="J82"/>
      <c r="K82"/>
      <c r="L82"/>
      <c r="M82"/>
      <c r="N82"/>
      <c r="O82"/>
      <c r="P82"/>
      <c r="Q82"/>
      <c r="R82"/>
      <c r="U82"/>
      <c r="X82"/>
      <c r="AA82"/>
      <c r="AD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</row>
    <row r="83" spans="1:47" ht="39">
      <c r="A83" s="107" t="s">
        <v>317</v>
      </c>
      <c r="B83" s="108">
        <v>2</v>
      </c>
      <c r="C83" s="278" t="s">
        <v>318</v>
      </c>
      <c r="D83" s="257">
        <v>24</v>
      </c>
      <c r="E83" s="258">
        <v>22</v>
      </c>
      <c r="F83" s="193">
        <f>E83/D83</f>
        <v>0.9166666666666666</v>
      </c>
      <c r="G83" s="259" t="s">
        <v>319</v>
      </c>
      <c r="H83"/>
      <c r="I83"/>
      <c r="J83"/>
      <c r="K83"/>
      <c r="L83"/>
      <c r="M83"/>
      <c r="N83"/>
      <c r="O83"/>
      <c r="P83"/>
      <c r="Q83"/>
      <c r="R83"/>
      <c r="U83"/>
      <c r="X83"/>
      <c r="AA83"/>
      <c r="AD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</row>
    <row r="84" spans="1:47" ht="19.5" customHeight="1">
      <c r="A84" s="107" t="s">
        <v>317</v>
      </c>
      <c r="B84" s="108">
        <v>3</v>
      </c>
      <c r="C84" s="278" t="s">
        <v>320</v>
      </c>
      <c r="D84" s="257">
        <v>4</v>
      </c>
      <c r="E84" s="258">
        <v>6</v>
      </c>
      <c r="F84" s="193">
        <f>E84/D84</f>
        <v>1.5</v>
      </c>
      <c r="G84" s="194"/>
      <c r="H84"/>
      <c r="I84"/>
      <c r="J84"/>
      <c r="K84"/>
      <c r="L84"/>
      <c r="M84"/>
      <c r="N84"/>
      <c r="O84"/>
      <c r="P84"/>
      <c r="Q84"/>
      <c r="R84"/>
      <c r="U84"/>
      <c r="X84"/>
      <c r="AA84"/>
      <c r="AD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1:47" ht="19.5" customHeight="1" thickBot="1">
      <c r="A85" s="110" t="s">
        <v>317</v>
      </c>
      <c r="B85" s="111">
        <v>4</v>
      </c>
      <c r="C85" s="112" t="s">
        <v>321</v>
      </c>
      <c r="D85" s="227">
        <v>12</v>
      </c>
      <c r="E85" s="260">
        <v>14</v>
      </c>
      <c r="F85" s="229">
        <f>E85/D85</f>
        <v>1.1666666666666667</v>
      </c>
      <c r="G85" s="261" t="s">
        <v>322</v>
      </c>
      <c r="H85"/>
      <c r="I85"/>
      <c r="J85"/>
      <c r="K85"/>
      <c r="L85"/>
      <c r="M85"/>
      <c r="N85"/>
      <c r="O85"/>
      <c r="P85"/>
      <c r="Q85"/>
      <c r="R85"/>
      <c r="U85"/>
      <c r="X85"/>
      <c r="AA85"/>
      <c r="AD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  <row r="86" spans="1:47" ht="19.5" customHeight="1" thickTop="1">
      <c r="A86" s="113" t="s">
        <v>323</v>
      </c>
      <c r="B86" s="114">
        <v>1</v>
      </c>
      <c r="C86" s="115" t="s">
        <v>324</v>
      </c>
      <c r="D86" s="255"/>
      <c r="E86" s="262"/>
      <c r="F86" s="189"/>
      <c r="G86" s="263" t="s">
        <v>325</v>
      </c>
      <c r="H86"/>
      <c r="I86"/>
      <c r="J86"/>
      <c r="K86"/>
      <c r="L86"/>
      <c r="M86"/>
      <c r="N86"/>
      <c r="O86"/>
      <c r="P86"/>
      <c r="Q86"/>
      <c r="R86"/>
      <c r="U86"/>
      <c r="X86"/>
      <c r="AA86"/>
      <c r="AD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:47" ht="19.5" customHeight="1">
      <c r="A87" s="116" t="s">
        <v>323</v>
      </c>
      <c r="B87" s="117">
        <v>2</v>
      </c>
      <c r="C87" s="118" t="s">
        <v>326</v>
      </c>
      <c r="D87" s="257">
        <v>1</v>
      </c>
      <c r="E87" s="221">
        <v>1</v>
      </c>
      <c r="F87" s="193">
        <f>E87/D87</f>
        <v>1</v>
      </c>
      <c r="G87" s="263" t="s">
        <v>327</v>
      </c>
      <c r="H87"/>
      <c r="I87"/>
      <c r="J87"/>
      <c r="K87"/>
      <c r="L87"/>
      <c r="M87"/>
      <c r="N87"/>
      <c r="O87"/>
      <c r="P87"/>
      <c r="Q87"/>
      <c r="R87"/>
      <c r="U87"/>
      <c r="X87"/>
      <c r="AA87"/>
      <c r="AD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</row>
    <row r="88" spans="1:47" ht="19.5" customHeight="1">
      <c r="A88" s="116" t="s">
        <v>323</v>
      </c>
      <c r="B88" s="117">
        <v>5</v>
      </c>
      <c r="C88" s="118" t="s">
        <v>328</v>
      </c>
      <c r="D88" s="257">
        <v>80</v>
      </c>
      <c r="E88" s="221">
        <v>44</v>
      </c>
      <c r="F88" s="232">
        <f>E88/D88</f>
        <v>0.55</v>
      </c>
      <c r="G88" s="263" t="s">
        <v>329</v>
      </c>
      <c r="H88" s="264"/>
      <c r="I88"/>
      <c r="J88"/>
      <c r="K88"/>
      <c r="L88"/>
      <c r="M88"/>
      <c r="N88"/>
      <c r="O88"/>
      <c r="P88"/>
      <c r="Q88"/>
      <c r="R88"/>
      <c r="U88"/>
      <c r="X88"/>
      <c r="AA88"/>
      <c r="AD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  <row r="89" spans="1:47" ht="19.5" customHeight="1">
      <c r="A89" s="116" t="s">
        <v>323</v>
      </c>
      <c r="B89" s="117">
        <v>6</v>
      </c>
      <c r="C89" s="118" t="s">
        <v>330</v>
      </c>
      <c r="D89" s="265">
        <v>52</v>
      </c>
      <c r="E89" s="266">
        <v>63.49</v>
      </c>
      <c r="F89" s="193">
        <f>E89/D89</f>
        <v>1.2209615384615384</v>
      </c>
      <c r="G89" s="263" t="s">
        <v>331</v>
      </c>
      <c r="H89"/>
      <c r="I89"/>
      <c r="J89"/>
      <c r="K89"/>
      <c r="L89"/>
      <c r="M89"/>
      <c r="N89"/>
      <c r="O89"/>
      <c r="P89"/>
      <c r="Q89"/>
      <c r="R89"/>
      <c r="U89"/>
      <c r="X89"/>
      <c r="AA89"/>
      <c r="AD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</row>
    <row r="90" spans="1:47" ht="19.5" customHeight="1" thickBot="1">
      <c r="A90" s="119" t="s">
        <v>323</v>
      </c>
      <c r="B90" s="120">
        <v>7</v>
      </c>
      <c r="C90" s="121" t="s">
        <v>332</v>
      </c>
      <c r="D90" s="267">
        <v>9.8</v>
      </c>
      <c r="E90" s="268">
        <v>11.25</v>
      </c>
      <c r="F90" s="229">
        <f>E90/D90</f>
        <v>1.1479591836734693</v>
      </c>
      <c r="G90" s="261" t="s">
        <v>333</v>
      </c>
      <c r="H90"/>
      <c r="I90"/>
      <c r="J90"/>
      <c r="K90"/>
      <c r="L90"/>
      <c r="M90"/>
      <c r="N90"/>
      <c r="O90"/>
      <c r="P90"/>
      <c r="Q90"/>
      <c r="R90"/>
      <c r="U90"/>
      <c r="X90"/>
      <c r="AA90"/>
      <c r="AD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</row>
    <row r="92" spans="1:47" ht="19.5">
      <c r="A92" s="298"/>
      <c r="B92" s="299"/>
      <c r="C92" s="299"/>
      <c r="D92" s="299"/>
      <c r="E92" s="299"/>
      <c r="F92" s="299"/>
      <c r="G92"/>
      <c r="H92"/>
      <c r="I92"/>
      <c r="J92"/>
      <c r="K92"/>
      <c r="L92"/>
      <c r="M92"/>
      <c r="N92"/>
      <c r="O92"/>
      <c r="P92"/>
      <c r="Q92"/>
      <c r="R92"/>
      <c r="U92"/>
      <c r="X92"/>
      <c r="AA92"/>
      <c r="AD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</sheetData>
  <sheetProtection/>
  <mergeCells count="8">
    <mergeCell ref="A92:F92"/>
    <mergeCell ref="A1:G1"/>
    <mergeCell ref="H1:K4"/>
    <mergeCell ref="A2:C2"/>
    <mergeCell ref="D2:G2"/>
    <mergeCell ref="A3:C3"/>
    <mergeCell ref="D3:F3"/>
    <mergeCell ref="G3:G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5" r:id="rId1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xpuser</cp:lastModifiedBy>
  <dcterms:created xsi:type="dcterms:W3CDTF">2012-12-11T09:50:54Z</dcterms:created>
  <dcterms:modified xsi:type="dcterms:W3CDTF">2012-12-14T03:14:59Z</dcterms:modified>
  <cp:category/>
  <cp:version/>
  <cp:contentType/>
  <cp:contentStatus/>
</cp:coreProperties>
</file>